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20730" windowHeight="11640"/>
  </bookViews>
  <sheets>
    <sheet name="Sheet1" sheetId="1" r:id="rId1"/>
  </sheets>
  <calcPr calcId="144525"/>
  <fileRecoveryPr autoRecover="0"/>
</workbook>
</file>

<file path=xl/calcChain.xml><?xml version="1.0" encoding="utf-8"?>
<calcChain xmlns="http://schemas.openxmlformats.org/spreadsheetml/2006/main">
  <c r="I8" i="1" l="1"/>
  <c r="I7" i="1"/>
  <c r="I6" i="1"/>
  <c r="I4" i="1"/>
  <c r="I3" i="1"/>
  <c r="H8" i="1"/>
  <c r="H7" i="1"/>
  <c r="H6" i="1"/>
  <c r="H4" i="1"/>
  <c r="H3" i="1"/>
  <c r="G8" i="1"/>
  <c r="G7" i="1"/>
  <c r="G6" i="1"/>
  <c r="G4" i="1"/>
  <c r="G3" i="1"/>
  <c r="F8" i="1"/>
  <c r="F7" i="1"/>
  <c r="F6" i="1"/>
  <c r="F4" i="1"/>
  <c r="F3" i="1"/>
  <c r="E8" i="1"/>
  <c r="E7" i="1"/>
  <c r="E6" i="1"/>
  <c r="E4" i="1"/>
  <c r="E3" i="1"/>
  <c r="D8" i="1"/>
  <c r="D7" i="1"/>
  <c r="D6" i="1"/>
  <c r="D4" i="1"/>
  <c r="D3"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26" i="1"/>
</calcChain>
</file>

<file path=xl/sharedStrings.xml><?xml version="1.0" encoding="utf-8"?>
<sst xmlns="http://schemas.openxmlformats.org/spreadsheetml/2006/main" count="261" uniqueCount="142">
  <si>
    <t>Date</t>
  </si>
  <si>
    <t>Time</t>
  </si>
  <si>
    <t>Ticker</t>
  </si>
  <si>
    <t>Type</t>
  </si>
  <si>
    <t>M&amp;A</t>
  </si>
  <si>
    <t>Contracts</t>
  </si>
  <si>
    <t>Guidance</t>
  </si>
  <si>
    <t>Previous Close</t>
  </si>
  <si>
    <t>Next Session Peak</t>
  </si>
  <si>
    <t xml:space="preserve">5-Day Peak </t>
  </si>
  <si>
    <t>Prev Close to Peak</t>
  </si>
  <si>
    <t>Correct to Peak</t>
  </si>
  <si>
    <t>Correct to 5-day peak</t>
  </si>
  <si>
    <t>Prev Close to 5-Day Peak</t>
  </si>
  <si>
    <t>Percent Correct - Prev Close to Next Session Peak</t>
  </si>
  <si>
    <t>Percent Correct - Prev Close to 5-day Peak</t>
  </si>
  <si>
    <t>Repurchases</t>
  </si>
  <si>
    <t>Clinical Trials</t>
  </si>
  <si>
    <t>Scorecard</t>
  </si>
  <si>
    <t>Total</t>
  </si>
  <si>
    <t>Next Open to 5-Day Peak</t>
  </si>
  <si>
    <t>Definitions</t>
  </si>
  <si>
    <t>Previous Close - The closing price of the stock prior to the signal</t>
  </si>
  <si>
    <t>Next Open</t>
  </si>
  <si>
    <t>Next Close</t>
  </si>
  <si>
    <t>Next Open - The opening price of the stock in the next session after the signal</t>
  </si>
  <si>
    <t>Next Close - The closing price of the stock in the next session after the signal</t>
  </si>
  <si>
    <t>5-Day Peak - The peak price of the stock in the next 5 sessions after the signal</t>
  </si>
  <si>
    <t>Correct columns - '1' if the price of the stock was up relative to the Previous Close, '0' otherwise. Used to generate Percent Correct values</t>
  </si>
  <si>
    <t>Next Session Peak - The peak price of the stock in the next session after the signal</t>
  </si>
  <si>
    <t>New Contracts</t>
  </si>
  <si>
    <t>Stock Repurchases</t>
  </si>
  <si>
    <t>Disclaimer</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</si>
  <si>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</si>
  <si>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Copyright © 2017 Event Trading Technologies LLC</t>
  </si>
  <si>
    <t>Number of signals over $10/share</t>
  </si>
  <si>
    <t>Number of signals over 1M avg daily vol</t>
  </si>
  <si>
    <t>Number of signals over $10/share, 1M avg vol</t>
  </si>
  <si>
    <t>Number of signals with options available</t>
  </si>
  <si>
    <t>Number over $10/share, over 1M avg  vol, options</t>
  </si>
  <si>
    <t>Average Increase - Prev Close to Next Session Peak</t>
  </si>
  <si>
    <t>Average Increase - Prev Close to 5-day Peak</t>
  </si>
  <si>
    <t>Average Increase - Next Open to 5-day Peak</t>
  </si>
  <si>
    <t>Acquisitions</t>
  </si>
  <si>
    <t>STM</t>
  </si>
  <si>
    <t>Guidance Changes</t>
  </si>
  <si>
    <t>PSN</t>
  </si>
  <si>
    <t>PFE</t>
  </si>
  <si>
    <t>ADMA</t>
  </si>
  <si>
    <t>STN</t>
  </si>
  <si>
    <t>LDOS</t>
  </si>
  <si>
    <t>PAE</t>
  </si>
  <si>
    <t>J</t>
  </si>
  <si>
    <t>DLHC</t>
  </si>
  <si>
    <t>MANT</t>
  </si>
  <si>
    <t>DSX</t>
  </si>
  <si>
    <t>CXP</t>
  </si>
  <si>
    <t>BBCP</t>
  </si>
  <si>
    <t>GSKY</t>
  </si>
  <si>
    <t>AMAL</t>
  </si>
  <si>
    <t>TCRR</t>
  </si>
  <si>
    <t>HOTH</t>
  </si>
  <si>
    <t>SNGX</t>
  </si>
  <si>
    <t>FRLN</t>
  </si>
  <si>
    <t>APLS</t>
  </si>
  <si>
    <t>LIFE</t>
  </si>
  <si>
    <t>MDXG</t>
  </si>
  <si>
    <t>BLU</t>
  </si>
  <si>
    <t>BBIO</t>
  </si>
  <si>
    <t>TBPH</t>
  </si>
  <si>
    <t>APM</t>
  </si>
  <si>
    <t>MGTA</t>
  </si>
  <si>
    <t>SAGE</t>
  </si>
  <si>
    <t>BIIB</t>
  </si>
  <si>
    <t>NTLA</t>
  </si>
  <si>
    <t>NVCN</t>
  </si>
  <si>
    <t>SYBX</t>
  </si>
  <si>
    <t>KTRA</t>
  </si>
  <si>
    <t>SAVA</t>
  </si>
  <si>
    <t>TFFP</t>
  </si>
  <si>
    <t>AMGN</t>
  </si>
  <si>
    <t>ALT</t>
  </si>
  <si>
    <t>ABBV</t>
  </si>
  <si>
    <t>RXRX</t>
  </si>
  <si>
    <t>DMAC</t>
  </si>
  <si>
    <t>AMYT</t>
  </si>
  <si>
    <t>HPE</t>
  </si>
  <si>
    <t>APDN</t>
  </si>
  <si>
    <t>PESI</t>
  </si>
  <si>
    <t>TK</t>
  </si>
  <si>
    <t>WSC</t>
  </si>
  <si>
    <t>ESEA</t>
  </si>
  <si>
    <t>TTEK</t>
  </si>
  <si>
    <t>KTOS</t>
  </si>
  <si>
    <t>DTSS</t>
  </si>
  <si>
    <t>NOA</t>
  </si>
  <si>
    <t>OSUR</t>
  </si>
  <si>
    <t>AIR</t>
  </si>
  <si>
    <t>MDLZ</t>
  </si>
  <si>
    <t>BAH</t>
  </si>
  <si>
    <t>BLNK</t>
  </si>
  <si>
    <t>AJRD</t>
  </si>
  <si>
    <t>AAWW</t>
  </si>
  <si>
    <t>POWW</t>
  </si>
  <si>
    <t>RKLB</t>
  </si>
  <si>
    <t>BW</t>
  </si>
  <si>
    <t>FEIM</t>
  </si>
  <si>
    <t>GRIN</t>
  </si>
  <si>
    <t>IR</t>
  </si>
  <si>
    <t>CATY</t>
  </si>
  <si>
    <t>ASH</t>
  </si>
  <si>
    <t>FTDR</t>
  </si>
  <si>
    <t>PCOM</t>
  </si>
  <si>
    <t>YI</t>
  </si>
  <si>
    <t>CASH</t>
  </si>
  <si>
    <t>MSBI</t>
  </si>
  <si>
    <t>PRPH</t>
  </si>
  <si>
    <t>WMB</t>
  </si>
  <si>
    <t>YY</t>
  </si>
  <si>
    <t>AVID</t>
  </si>
  <si>
    <t>AMTB</t>
  </si>
  <si>
    <t>MSFT</t>
  </si>
  <si>
    <t>PFIE</t>
  </si>
  <si>
    <t>CW</t>
  </si>
  <si>
    <t>ECOM</t>
  </si>
  <si>
    <t>CBTX</t>
  </si>
  <si>
    <t>MEOH</t>
  </si>
  <si>
    <t>HONE</t>
  </si>
  <si>
    <t>CAN</t>
  </si>
  <si>
    <t>LAMR</t>
  </si>
  <si>
    <t>COWN</t>
  </si>
  <si>
    <t>KRNY</t>
  </si>
  <si>
    <t>WLTW</t>
  </si>
  <si>
    <t>DELL</t>
  </si>
  <si>
    <t>ACM</t>
  </si>
  <si>
    <t>LMT</t>
  </si>
  <si>
    <t>TMO</t>
  </si>
  <si>
    <t>TVTY</t>
  </si>
  <si>
    <t>RAAS</t>
  </si>
  <si>
    <t>DLTR</t>
  </si>
  <si>
    <t>ASND</t>
  </si>
  <si>
    <t>CHDN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</si>
</sst>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rgb="FF00B050"/>
      <name val="Calibri"/>
      <family val="2"/>
      <scheme val="minor"/>
    </font>
    <font>
      <sz val="10"/>
      <color theme="1"/>
      <name val="Arial"/>
      <family val="2"/>
    </font>
    <font>
      <sz val="10"/>
      <color rgb="FF000000"/>
      <name val="Arial"/>
      <family val="2"/>
    </font>
    <font>
      <sz val="10"/>
      <color rgb="FF000000"/>
      <name val="Yahoo Sans Finance"/>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E0E4E9"/>
      </bottom>
      <diagonal/>
    </border>
    <border>
      <left style="medium">
        <color rgb="FFCCCCCC"/>
      </left>
      <right style="medium">
        <color rgb="FFE0E4E9"/>
      </right>
      <top style="medium">
        <color rgb="FFCCCCCC"/>
      </top>
      <bottom style="medium">
        <color rgb="FFCCCCCC"/>
      </bottom>
      <diagonal/>
    </border>
    <border>
      <left style="medium">
        <color rgb="FFCCCCCC"/>
      </left>
      <right style="medium">
        <color rgb="FFE0E4E9"/>
      </right>
      <top style="medium">
        <color rgb="FFCCCCCC"/>
      </top>
      <bottom style="medium">
        <color rgb="FFE0E4E9"/>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3" fillId="0" borderId="0" xfId="0" applyFont="1" applyAlignment="1">
      <alignment horizontal="left" vertical="center"/>
    </xf>
    <xf numFmtId="9" fontId="3" fillId="0" borderId="0" xfId="1" applyFont="1" applyAlignment="1">
      <alignment horizontal="left" vertical="center"/>
    </xf>
    <xf numFmtId="0" fontId="3" fillId="0" borderId="0" xfId="0" applyNumberFormat="1" applyFont="1" applyAlignment="1">
      <alignment horizontal="left" vertical="center"/>
    </xf>
    <xf numFmtId="0" fontId="3" fillId="0" borderId="0" xfId="0" applyFont="1" applyFill="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164" fontId="3" fillId="0" borderId="0" xfId="0" applyNumberFormat="1" applyFont="1" applyAlignment="1">
      <alignment horizontal="left" vertical="center"/>
    </xf>
    <xf numFmtId="0" fontId="4" fillId="2" borderId="0" xfId="0" applyFont="1" applyFill="1" applyAlignment="1">
      <alignment horizontal="left" vertical="center"/>
    </xf>
    <xf numFmtId="9" fontId="4" fillId="2" borderId="0" xfId="0" applyNumberFormat="1" applyFont="1" applyFill="1" applyAlignment="1">
      <alignment horizontal="left" vertical="center"/>
    </xf>
    <xf numFmtId="164" fontId="4" fillId="2" borderId="0" xfId="0" applyNumberFormat="1" applyFont="1" applyFill="1" applyAlignment="1">
      <alignment horizontal="left" vertical="center"/>
    </xf>
    <xf numFmtId="0" fontId="3" fillId="0" borderId="0" xfId="0" applyFont="1" applyAlignment="1">
      <alignment horizontal="left" vertical="top" wrapText="1"/>
    </xf>
    <xf numFmtId="0" fontId="5" fillId="2" borderId="0" xfId="0" applyFont="1" applyFill="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NumberFormat="1" applyFont="1" applyAlignment="1">
      <alignment horizontal="left" vertical="center"/>
    </xf>
    <xf numFmtId="0" fontId="0" fillId="2" borderId="0" xfId="0" applyFont="1" applyFill="1" applyAlignment="1">
      <alignment horizontal="left" vertical="center"/>
    </xf>
    <xf numFmtId="0" fontId="0" fillId="0" borderId="0" xfId="0" applyNumberFormat="1" applyFont="1" applyAlignment="1">
      <alignment horizontal="left" vertical="center"/>
    </xf>
    <xf numFmtId="14" fontId="6" fillId="0" borderId="1" xfId="0" applyNumberFormat="1" applyFont="1" applyBorder="1" applyAlignment="1">
      <alignment horizontal="right"/>
    </xf>
    <xf numFmtId="21" fontId="6" fillId="0" borderId="1" xfId="0" applyNumberFormat="1" applyFont="1" applyBorder="1" applyAlignment="1">
      <alignment horizontal="right"/>
    </xf>
    <xf numFmtId="0" fontId="6" fillId="0" borderId="1" xfId="0" applyFont="1" applyBorder="1" applyAlignment="1"/>
    <xf numFmtId="0" fontId="6" fillId="0" borderId="1" xfId="0" applyFont="1" applyBorder="1" applyAlignment="1">
      <alignment horizontal="right"/>
    </xf>
    <xf numFmtId="0" fontId="6" fillId="0" borderId="2" xfId="0" applyFont="1" applyBorder="1" applyAlignment="1">
      <alignment horizontal="right"/>
    </xf>
    <xf numFmtId="0" fontId="6" fillId="0" borderId="3" xfId="0" applyFont="1" applyBorder="1" applyAlignment="1">
      <alignment horizontal="right"/>
    </xf>
    <xf numFmtId="0" fontId="7" fillId="3" borderId="1" xfId="0" applyFont="1" applyFill="1" applyBorder="1" applyAlignment="1">
      <alignment horizontal="right"/>
    </xf>
    <xf numFmtId="0" fontId="6" fillId="0" borderId="4" xfId="0" applyFont="1" applyBorder="1" applyAlignment="1">
      <alignment horizontal="right"/>
    </xf>
    <xf numFmtId="0" fontId="8" fillId="3" borderId="1" xfId="0" applyFont="1" applyFill="1" applyBorder="1" applyAlignment="1">
      <alignment horizontal="right"/>
    </xf>
    <xf numFmtId="9" fontId="0" fillId="0" borderId="0" xfId="1" applyFont="1" applyAlignment="1">
      <alignment horizontal="left" vertical="center"/>
    </xf>
    <xf numFmtId="164" fontId="0" fillId="0" borderId="0" xfId="0" applyNumberFormat="1" applyFont="1" applyAlignment="1">
      <alignment horizontal="left" vertical="center"/>
    </xf>
    <xf numFmtId="0" fontId="6" fillId="0" borderId="3" xfId="0" applyFont="1" applyBorder="1" applyAlignment="1"/>
    <xf numFmtId="0" fontId="7" fillId="3" borderId="4" xfId="0" applyFont="1" applyFill="1" applyBorder="1" applyAlignment="1">
      <alignment horizontal="right"/>
    </xf>
    <xf numFmtId="14" fontId="7" fillId="3" borderId="1" xfId="0" applyNumberFormat="1" applyFont="1" applyFill="1" applyBorder="1" applyAlignment="1">
      <alignment horizontal="right"/>
    </xf>
    <xf numFmtId="0" fontId="8" fillId="3" borderId="2" xfId="0" applyFont="1" applyFill="1" applyBorder="1" applyAlignment="1">
      <alignment horizontal="right"/>
    </xf>
    <xf numFmtId="0" fontId="8" fillId="3" borderId="4" xfId="0" applyFont="1" applyFill="1" applyBorder="1" applyAlignment="1">
      <alignment horizontal="right"/>
    </xf>
    <xf numFmtId="0" fontId="0"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tabSelected="1" workbookViewId="0">
      <selection activeCell="I9" sqref="I9"/>
    </sheetView>
  </sheetViews>
  <sheetFormatPr defaultRowHeight="15"/>
  <cols>
    <col min="1" max="1" width="11.5703125" style="3" customWidth="1"/>
    <col min="2" max="2" width="10.5703125" style="3" bestFit="1" customWidth="1"/>
    <col min="3" max="3" width="26" style="3" customWidth="1"/>
    <col min="4" max="4" width="17.5703125" style="3" bestFit="1" customWidth="1"/>
    <col min="5" max="5" width="15.85546875" style="3" customWidth="1"/>
    <col min="6" max="6" width="14.7109375" style="5" customWidth="1"/>
    <col min="7" max="7" width="10.5703125" style="5" customWidth="1"/>
    <col min="8" max="8" width="15.140625" style="5" customWidth="1"/>
    <col min="9" max="9" width="13.7109375" style="5" customWidth="1"/>
    <col min="10" max="10" width="13.5703125" style="5" customWidth="1"/>
    <col min="11" max="11" width="20.7109375" style="3" customWidth="1"/>
    <col min="12" max="12" width="15.7109375" style="3" customWidth="1"/>
    <col min="13" max="13" width="9.140625" style="3"/>
    <col min="14" max="14" width="12.85546875" style="3" customWidth="1"/>
    <col min="15" max="15" width="14.7109375" style="3" customWidth="1"/>
    <col min="16" max="16384" width="9.140625" style="3"/>
  </cols>
  <sheetData>
    <row r="1" spans="1:10">
      <c r="A1" s="13"/>
      <c r="B1" s="13"/>
      <c r="C1" s="13"/>
      <c r="D1" s="13"/>
      <c r="E1" s="13"/>
      <c r="F1" s="13"/>
      <c r="G1" s="13"/>
      <c r="H1" s="13"/>
      <c r="I1" s="13"/>
    </row>
    <row r="2" spans="1:10" s="7" customFormat="1">
      <c r="A2" s="7" t="s">
        <v>18</v>
      </c>
      <c r="D2" s="7" t="s">
        <v>19</v>
      </c>
      <c r="E2" s="1" t="s">
        <v>16</v>
      </c>
      <c r="F2" s="1" t="s">
        <v>4</v>
      </c>
      <c r="G2" s="1" t="s">
        <v>6</v>
      </c>
      <c r="H2" s="1" t="s">
        <v>5</v>
      </c>
      <c r="I2" s="8" t="s">
        <v>17</v>
      </c>
      <c r="J2" s="8"/>
    </row>
    <row r="3" spans="1:10">
      <c r="A3" s="3" t="s">
        <v>14</v>
      </c>
      <c r="D3" s="4">
        <f>AVERAGE(M26:M135)</f>
        <v>0.89090909090909087</v>
      </c>
      <c r="E3" s="4">
        <f>AVERAGE(M100:M135)</f>
        <v>0.94444444444444442</v>
      </c>
      <c r="F3" s="4">
        <f>AVERAGE(M26:M29)</f>
        <v>0.75</v>
      </c>
      <c r="G3" s="29">
        <f>AVERAGE(M60:M60)</f>
        <v>1</v>
      </c>
      <c r="H3" s="4">
        <f>AVERAGE(M61:M99)</f>
        <v>0.92307692307692313</v>
      </c>
      <c r="I3" s="4">
        <f>AVERAGE(M30:M59)</f>
        <v>0.8</v>
      </c>
      <c r="J3" s="19"/>
    </row>
    <row r="4" spans="1:10">
      <c r="A4" s="3" t="s">
        <v>15</v>
      </c>
      <c r="D4" s="4">
        <f>AVERAGE(N26:N135)</f>
        <v>0.90909090909090906</v>
      </c>
      <c r="E4" s="4">
        <f>AVERAGE(N100:N135)</f>
        <v>0.94444444444444442</v>
      </c>
      <c r="F4" s="29">
        <f>AVERAGE(N26:N29)</f>
        <v>0.75</v>
      </c>
      <c r="G4" s="4">
        <f>AVERAGE(N60:N60)</f>
        <v>1</v>
      </c>
      <c r="H4" s="4">
        <f>AVERAGE(N61:N99)</f>
        <v>0.94871794871794868</v>
      </c>
      <c r="I4" s="4">
        <f>AVERAGE(N30:N59)</f>
        <v>0.83333333333333337</v>
      </c>
      <c r="J4" s="19"/>
    </row>
    <row r="5" spans="1:10">
      <c r="D5" s="4"/>
      <c r="E5" s="4"/>
      <c r="F5" s="4"/>
      <c r="G5" s="4"/>
      <c r="H5" s="4"/>
      <c r="I5" s="4"/>
      <c r="J5" s="19"/>
    </row>
    <row r="6" spans="1:10">
      <c r="A6" s="15" t="s">
        <v>40</v>
      </c>
      <c r="D6" s="9">
        <f>AVERAGE(K26:K135)</f>
        <v>5.5748290307738403E-2</v>
      </c>
      <c r="E6" s="9">
        <f>AVERAGE(K100:K135)</f>
        <v>4.8558771185094621E-2</v>
      </c>
      <c r="F6" s="30">
        <f>AVERAGE(K26:K29)</f>
        <v>0.19598805137761502</v>
      </c>
      <c r="G6" s="9">
        <f>AVERAGE(K60:K60)</f>
        <v>2.9990627928772287E-2</v>
      </c>
      <c r="H6" s="9">
        <f>AVERAGE(K61:K99)</f>
        <v>5.7234102098893909E-2</v>
      </c>
      <c r="I6" s="9">
        <f>AVERAGE(K30:K59)</f>
        <v>4.460411186305744E-2</v>
      </c>
      <c r="J6" s="19"/>
    </row>
    <row r="7" spans="1:10">
      <c r="A7" s="15" t="s">
        <v>41</v>
      </c>
      <c r="D7" s="9">
        <f>AVERAGE(L26:L135)</f>
        <v>9.1782715495834347E-2</v>
      </c>
      <c r="E7" s="9">
        <f>AVERAGE(L100:L135)</f>
        <v>6.6855450755963317E-2</v>
      </c>
      <c r="F7" s="30">
        <f>AVERAGE(L26:L29)</f>
        <v>0.21712775725996797</v>
      </c>
      <c r="G7" s="9">
        <f>AVERAGE(L60:L60)</f>
        <v>0.13495782567947512</v>
      </c>
      <c r="H7" s="9">
        <f>AVERAGE(L61:L99)</f>
        <v>9.6250144835525589E-2</v>
      </c>
      <c r="I7" s="9">
        <f>AVERAGE(L30:L59)</f>
        <v>9.7735932467408512E-2</v>
      </c>
      <c r="J7" s="19"/>
    </row>
    <row r="8" spans="1:10" s="14" customFormat="1">
      <c r="A8" s="10" t="s">
        <v>42</v>
      </c>
      <c r="B8" s="10"/>
      <c r="C8" s="10"/>
      <c r="D8" s="11">
        <f>AVERAGE(J26:J135)</f>
        <v>7.6548218023187314E-2</v>
      </c>
      <c r="E8" s="11">
        <f>AVERAGE(J100:J135)</f>
        <v>4.5278810148076692E-2</v>
      </c>
      <c r="F8" s="11">
        <f>AVERAGE(J26:J29)</f>
        <v>4.3028152996925528E-2</v>
      </c>
      <c r="G8" s="12">
        <f>AVERAGE(J60:J60)</f>
        <v>0.1029143897996356</v>
      </c>
      <c r="H8" s="11">
        <f>AVERAGE(J61:J99)</f>
        <v>7.8914441594401169E-2</v>
      </c>
      <c r="I8" s="11">
        <f>AVERAGE(J30:J59)</f>
        <v>0.11458588644169555</v>
      </c>
      <c r="J8" s="18"/>
    </row>
    <row r="9" spans="1:10">
      <c r="D9" s="9"/>
    </row>
    <row r="10" spans="1:10">
      <c r="A10" s="15" t="s">
        <v>35</v>
      </c>
      <c r="D10" s="5">
        <v>74</v>
      </c>
    </row>
    <row r="11" spans="1:10">
      <c r="A11" s="15" t="s">
        <v>36</v>
      </c>
      <c r="D11" s="5">
        <v>62</v>
      </c>
    </row>
    <row r="12" spans="1:10">
      <c r="A12" s="15" t="s">
        <v>37</v>
      </c>
      <c r="D12" s="5">
        <v>38</v>
      </c>
    </row>
    <row r="13" spans="1:10">
      <c r="A13" s="15" t="s">
        <v>38</v>
      </c>
      <c r="D13" s="5">
        <v>96</v>
      </c>
    </row>
    <row r="14" spans="1:10">
      <c r="A14" s="15" t="s">
        <v>39</v>
      </c>
      <c r="D14" s="5">
        <v>38</v>
      </c>
    </row>
    <row r="15" spans="1:10">
      <c r="D15" s="5"/>
    </row>
    <row r="16" spans="1:10">
      <c r="A16" s="7" t="s">
        <v>21</v>
      </c>
    </row>
    <row r="17" spans="1:14">
      <c r="A17" s="3" t="s">
        <v>22</v>
      </c>
    </row>
    <row r="18" spans="1:14">
      <c r="A18" s="3" t="s">
        <v>25</v>
      </c>
    </row>
    <row r="19" spans="1:14">
      <c r="A19" s="3" t="s">
        <v>26</v>
      </c>
    </row>
    <row r="20" spans="1:14">
      <c r="A20" s="3" t="s">
        <v>29</v>
      </c>
    </row>
    <row r="21" spans="1:14">
      <c r="A21" s="3" t="s">
        <v>27</v>
      </c>
    </row>
    <row r="22" spans="1:14">
      <c r="A22" s="3" t="s">
        <v>28</v>
      </c>
    </row>
    <row r="25" spans="1:14" ht="32.25" customHeight="1" thickBot="1">
      <c r="A25" s="1" t="s">
        <v>0</v>
      </c>
      <c r="B25" s="1" t="s">
        <v>1</v>
      </c>
      <c r="C25" s="1" t="s">
        <v>2</v>
      </c>
      <c r="D25" s="1" t="s">
        <v>3</v>
      </c>
      <c r="E25" s="2" t="s">
        <v>7</v>
      </c>
      <c r="F25" s="2" t="s">
        <v>23</v>
      </c>
      <c r="G25" s="2" t="s">
        <v>24</v>
      </c>
      <c r="H25" s="2" t="s">
        <v>8</v>
      </c>
      <c r="I25" s="2" t="s">
        <v>9</v>
      </c>
      <c r="J25" s="2" t="s">
        <v>20</v>
      </c>
      <c r="K25" s="2" t="s">
        <v>10</v>
      </c>
      <c r="L25" s="2" t="s">
        <v>13</v>
      </c>
      <c r="M25" s="2" t="s">
        <v>11</v>
      </c>
      <c r="N25" s="2" t="s">
        <v>12</v>
      </c>
    </row>
    <row r="26" spans="1:14" ht="15" customHeight="1" thickBot="1">
      <c r="A26" s="20">
        <v>44446</v>
      </c>
      <c r="B26" s="21">
        <v>0.26041666666666669</v>
      </c>
      <c r="C26" s="22" t="s">
        <v>56</v>
      </c>
      <c r="D26" s="22" t="s">
        <v>43</v>
      </c>
      <c r="E26" s="23">
        <v>16.54</v>
      </c>
      <c r="F26" s="23">
        <v>19.2</v>
      </c>
      <c r="G26" s="23">
        <v>19.05</v>
      </c>
      <c r="H26" s="23">
        <v>19.21</v>
      </c>
      <c r="I26" s="23">
        <v>19.21</v>
      </c>
      <c r="J26" s="4">
        <f>(I26-F26)/F26</f>
        <v>5.2083333333341475E-4</v>
      </c>
      <c r="K26" s="4">
        <f>(H26-E26)/E26</f>
        <v>0.16142684401451038</v>
      </c>
      <c r="L26" s="4">
        <f>(I26-E26)/E26</f>
        <v>0.16142684401451038</v>
      </c>
      <c r="M26" s="3">
        <f>IF(K26&gt;0,1,0)</f>
        <v>1</v>
      </c>
      <c r="N26" s="3">
        <f>IF(L26&gt;0,1,0)</f>
        <v>1</v>
      </c>
    </row>
    <row r="27" spans="1:14" ht="14.25" customHeight="1" thickBot="1">
      <c r="A27" s="20">
        <v>44447</v>
      </c>
      <c r="B27" s="21">
        <v>0.66805555555555562</v>
      </c>
      <c r="C27" s="22" t="s">
        <v>57</v>
      </c>
      <c r="D27" s="22" t="s">
        <v>43</v>
      </c>
      <c r="E27" s="23">
        <v>8.84</v>
      </c>
      <c r="F27" s="23">
        <v>8.84</v>
      </c>
      <c r="G27" s="23">
        <v>8.5399999999999991</v>
      </c>
      <c r="H27" s="23">
        <v>8.84</v>
      </c>
      <c r="I27" s="23">
        <v>8.84</v>
      </c>
      <c r="J27" s="4">
        <f t="shared" ref="J27:J90" si="0">(I27-F27)/F27</f>
        <v>0</v>
      </c>
      <c r="K27" s="4">
        <f t="shared" ref="K27:K90" si="1">(H27-E27)/E27</f>
        <v>0</v>
      </c>
      <c r="L27" s="4">
        <f t="shared" ref="L27:L90" si="2">(I27-E27)/E27</f>
        <v>0</v>
      </c>
      <c r="M27" s="3">
        <f t="shared" ref="M27:M90" si="3">IF(K27&gt;0,1,0)</f>
        <v>0</v>
      </c>
      <c r="N27" s="3">
        <f t="shared" ref="N27:N90" si="4">IF(L27&gt;0,1,0)</f>
        <v>0</v>
      </c>
    </row>
    <row r="28" spans="1:14" ht="15.75" customHeight="1" thickBot="1">
      <c r="A28" s="20">
        <v>44454</v>
      </c>
      <c r="B28" s="21">
        <v>0.33333333333333331</v>
      </c>
      <c r="C28" s="22" t="s">
        <v>58</v>
      </c>
      <c r="D28" s="22" t="s">
        <v>43</v>
      </c>
      <c r="E28" s="28">
        <v>7.77</v>
      </c>
      <c r="F28" s="23">
        <v>11.81</v>
      </c>
      <c r="G28" s="23">
        <v>11.9</v>
      </c>
      <c r="H28" s="23">
        <v>11.95</v>
      </c>
      <c r="I28" s="23">
        <v>11.95</v>
      </c>
      <c r="J28" s="4">
        <f t="shared" si="0"/>
        <v>1.1854360711261541E-2</v>
      </c>
      <c r="K28" s="4">
        <f t="shared" si="1"/>
        <v>0.53796653796653793</v>
      </c>
      <c r="L28" s="4">
        <f t="shared" si="2"/>
        <v>0.53796653796653793</v>
      </c>
      <c r="M28" s="3">
        <f t="shared" si="3"/>
        <v>1</v>
      </c>
      <c r="N28" s="3">
        <f t="shared" si="4"/>
        <v>1</v>
      </c>
    </row>
    <row r="29" spans="1:14" ht="15" customHeight="1" thickBot="1">
      <c r="A29" s="20">
        <v>44461</v>
      </c>
      <c r="B29" s="21">
        <v>0.29166666666666669</v>
      </c>
      <c r="C29" s="22" t="s">
        <v>59</v>
      </c>
      <c r="D29" s="22" t="s">
        <v>43</v>
      </c>
      <c r="E29" s="23">
        <v>13.6</v>
      </c>
      <c r="F29" s="23">
        <v>13.71</v>
      </c>
      <c r="G29" s="23">
        <v>14.19</v>
      </c>
      <c r="H29" s="23">
        <v>14.75</v>
      </c>
      <c r="I29" s="28">
        <v>15.9</v>
      </c>
      <c r="J29" s="4">
        <f t="shared" si="0"/>
        <v>0.15973741794310717</v>
      </c>
      <c r="K29" s="4">
        <f t="shared" si="1"/>
        <v>8.4558823529411797E-2</v>
      </c>
      <c r="L29" s="4">
        <f t="shared" si="2"/>
        <v>0.16911764705882359</v>
      </c>
      <c r="M29" s="3">
        <f t="shared" si="3"/>
        <v>1</v>
      </c>
      <c r="N29" s="3">
        <f t="shared" si="4"/>
        <v>1</v>
      </c>
    </row>
    <row r="30" spans="1:14" ht="12.75" customHeight="1" thickBot="1">
      <c r="A30" s="20">
        <v>44441</v>
      </c>
      <c r="B30" s="21">
        <v>0.38821759259259259</v>
      </c>
      <c r="C30" s="22" t="s">
        <v>60</v>
      </c>
      <c r="D30" s="22" t="s">
        <v>17</v>
      </c>
      <c r="E30" s="23">
        <v>17.54</v>
      </c>
      <c r="F30" s="23">
        <v>17.920000000000002</v>
      </c>
      <c r="G30" s="23">
        <v>17.78</v>
      </c>
      <c r="H30" s="23">
        <v>18.149999999999999</v>
      </c>
      <c r="I30" s="23">
        <v>18.920000000000002</v>
      </c>
      <c r="J30" s="4">
        <f t="shared" si="0"/>
        <v>5.5803571428571425E-2</v>
      </c>
      <c r="K30" s="4">
        <f t="shared" si="1"/>
        <v>3.4777651083238284E-2</v>
      </c>
      <c r="L30" s="4">
        <f t="shared" si="2"/>
        <v>7.8677309007981908E-2</v>
      </c>
      <c r="M30" s="3">
        <f t="shared" si="3"/>
        <v>1</v>
      </c>
      <c r="N30" s="3">
        <f t="shared" si="4"/>
        <v>1</v>
      </c>
    </row>
    <row r="31" spans="1:14" ht="12" customHeight="1" thickBot="1">
      <c r="A31" s="20">
        <v>44447</v>
      </c>
      <c r="B31" s="21">
        <v>0.29166666666666669</v>
      </c>
      <c r="C31" s="22" t="s">
        <v>48</v>
      </c>
      <c r="D31" s="22" t="s">
        <v>17</v>
      </c>
      <c r="E31" s="23">
        <v>1.27</v>
      </c>
      <c r="F31" s="23">
        <v>1.4</v>
      </c>
      <c r="G31" s="23">
        <v>1.18</v>
      </c>
      <c r="H31" s="23">
        <v>1.41</v>
      </c>
      <c r="I31" s="23">
        <v>1.41</v>
      </c>
      <c r="J31" s="4">
        <f t="shared" si="0"/>
        <v>7.1428571428571496E-3</v>
      </c>
      <c r="K31" s="4">
        <f t="shared" si="1"/>
        <v>0.11023622047244086</v>
      </c>
      <c r="L31" s="4">
        <f t="shared" si="2"/>
        <v>0.11023622047244086</v>
      </c>
      <c r="M31" s="3">
        <f t="shared" si="3"/>
        <v>1</v>
      </c>
      <c r="N31" s="3">
        <f t="shared" si="4"/>
        <v>1</v>
      </c>
    </row>
    <row r="32" spans="1:14" ht="14.25" customHeight="1" thickBot="1">
      <c r="A32" s="20">
        <v>44447</v>
      </c>
      <c r="B32" s="21">
        <v>0.3347222222222222</v>
      </c>
      <c r="C32" s="22" t="s">
        <v>61</v>
      </c>
      <c r="D32" s="22" t="s">
        <v>17</v>
      </c>
      <c r="E32" s="23">
        <v>1.34</v>
      </c>
      <c r="F32" s="23">
        <v>1.32</v>
      </c>
      <c r="G32" s="23">
        <v>1.34</v>
      </c>
      <c r="H32" s="23">
        <v>1.34</v>
      </c>
      <c r="I32" s="28">
        <v>1.35</v>
      </c>
      <c r="J32" s="4">
        <f t="shared" si="0"/>
        <v>2.2727272727272745E-2</v>
      </c>
      <c r="K32" s="4">
        <f t="shared" si="1"/>
        <v>0</v>
      </c>
      <c r="L32" s="4">
        <f t="shared" si="2"/>
        <v>7.462686567164185E-3</v>
      </c>
      <c r="M32" s="3">
        <f t="shared" si="3"/>
        <v>0</v>
      </c>
      <c r="N32" s="3">
        <f t="shared" si="4"/>
        <v>1</v>
      </c>
    </row>
    <row r="33" spans="1:14" ht="13.5" customHeight="1" thickBot="1">
      <c r="A33" s="20">
        <v>44448</v>
      </c>
      <c r="B33" s="21">
        <v>0.3125</v>
      </c>
      <c r="C33" s="22" t="s">
        <v>62</v>
      </c>
      <c r="D33" s="22" t="s">
        <v>17</v>
      </c>
      <c r="E33" s="23">
        <v>1.05</v>
      </c>
      <c r="F33" s="23">
        <v>1.18</v>
      </c>
      <c r="G33" s="23">
        <v>1.1599999999999999</v>
      </c>
      <c r="H33" s="23">
        <v>1.23</v>
      </c>
      <c r="I33" s="23">
        <v>1.23</v>
      </c>
      <c r="J33" s="4">
        <f t="shared" si="0"/>
        <v>4.2372881355932243E-2</v>
      </c>
      <c r="K33" s="4">
        <f t="shared" si="1"/>
        <v>0.17142857142857137</v>
      </c>
      <c r="L33" s="4">
        <f t="shared" si="2"/>
        <v>0.17142857142857137</v>
      </c>
      <c r="M33" s="3">
        <f t="shared" si="3"/>
        <v>1</v>
      </c>
      <c r="N33" s="3">
        <f t="shared" si="4"/>
        <v>1</v>
      </c>
    </row>
    <row r="34" spans="1:14" ht="13.5" customHeight="1" thickBot="1">
      <c r="A34" s="20">
        <v>44448</v>
      </c>
      <c r="B34" s="21">
        <v>0.29166666666666669</v>
      </c>
      <c r="C34" s="22" t="s">
        <v>63</v>
      </c>
      <c r="D34" s="22" t="s">
        <v>17</v>
      </c>
      <c r="E34" s="23">
        <v>4.04</v>
      </c>
      <c r="F34" s="23">
        <v>4.04</v>
      </c>
      <c r="G34" s="23">
        <v>4.03</v>
      </c>
      <c r="H34" s="23">
        <v>4.1050000000000004</v>
      </c>
      <c r="I34" s="23">
        <v>4.1500000000000004</v>
      </c>
      <c r="J34" s="4">
        <f t="shared" si="0"/>
        <v>2.7227722772277307E-2</v>
      </c>
      <c r="K34" s="4">
        <f t="shared" si="1"/>
        <v>1.6089108910891187E-2</v>
      </c>
      <c r="L34" s="4">
        <f t="shared" si="2"/>
        <v>2.7227722772277307E-2</v>
      </c>
      <c r="M34" s="3">
        <f t="shared" si="3"/>
        <v>1</v>
      </c>
      <c r="N34" s="3">
        <f t="shared" si="4"/>
        <v>1</v>
      </c>
    </row>
    <row r="35" spans="1:14" ht="13.5" customHeight="1" thickBot="1">
      <c r="A35" s="20">
        <v>44448</v>
      </c>
      <c r="B35" s="21">
        <v>0.67013888888888884</v>
      </c>
      <c r="C35" s="22" t="s">
        <v>64</v>
      </c>
      <c r="D35" s="22" t="s">
        <v>17</v>
      </c>
      <c r="E35" s="23">
        <v>55.61</v>
      </c>
      <c r="F35" s="23">
        <v>36.01</v>
      </c>
      <c r="G35" s="23">
        <v>34.93</v>
      </c>
      <c r="H35" s="23">
        <v>36.43</v>
      </c>
      <c r="I35" s="23">
        <v>36.43</v>
      </c>
      <c r="J35" s="4">
        <f t="shared" si="0"/>
        <v>1.1663426825881748E-2</v>
      </c>
      <c r="K35" s="4">
        <f t="shared" si="1"/>
        <v>-0.344901996043877</v>
      </c>
      <c r="L35" s="4">
        <f t="shared" si="2"/>
        <v>-0.344901996043877</v>
      </c>
      <c r="M35" s="3">
        <f t="shared" si="3"/>
        <v>0</v>
      </c>
      <c r="N35" s="3">
        <f t="shared" si="4"/>
        <v>0</v>
      </c>
    </row>
    <row r="36" spans="1:14" ht="15.75" thickBot="1">
      <c r="A36" s="20">
        <v>44452</v>
      </c>
      <c r="B36" s="21">
        <v>0.3125</v>
      </c>
      <c r="C36" s="22" t="s">
        <v>65</v>
      </c>
      <c r="D36" s="22" t="s">
        <v>17</v>
      </c>
      <c r="E36" s="23">
        <v>5.48</v>
      </c>
      <c r="F36" s="23">
        <v>6.3</v>
      </c>
      <c r="G36" s="23">
        <v>9.15</v>
      </c>
      <c r="H36" s="23">
        <v>9.2899999999999991</v>
      </c>
      <c r="I36" s="23">
        <v>12.97</v>
      </c>
      <c r="J36" s="4">
        <f t="shared" si="0"/>
        <v>1.058730158730159</v>
      </c>
      <c r="K36" s="4">
        <f t="shared" si="1"/>
        <v>0.69525547445255442</v>
      </c>
      <c r="L36" s="4">
        <f t="shared" si="2"/>
        <v>1.3667883211678831</v>
      </c>
      <c r="M36" s="3">
        <f t="shared" si="3"/>
        <v>1</v>
      </c>
      <c r="N36" s="3">
        <f t="shared" si="4"/>
        <v>1</v>
      </c>
    </row>
    <row r="37" spans="1:14" ht="15.75" thickBot="1">
      <c r="A37" s="20">
        <v>44452</v>
      </c>
      <c r="B37" s="21">
        <v>0.27083333333333331</v>
      </c>
      <c r="C37" s="22" t="s">
        <v>66</v>
      </c>
      <c r="D37" s="22" t="s">
        <v>17</v>
      </c>
      <c r="E37" s="23">
        <v>15.53</v>
      </c>
      <c r="F37" s="23">
        <v>7.01</v>
      </c>
      <c r="G37" s="28">
        <v>6.28</v>
      </c>
      <c r="H37" s="23">
        <v>7.58</v>
      </c>
      <c r="I37" s="23">
        <v>7.58</v>
      </c>
      <c r="J37" s="4">
        <f t="shared" si="0"/>
        <v>8.1312410841654817E-2</v>
      </c>
      <c r="K37" s="4">
        <f t="shared" si="1"/>
        <v>-0.51191242755956212</v>
      </c>
      <c r="L37" s="4">
        <f t="shared" si="2"/>
        <v>-0.51191242755956212</v>
      </c>
      <c r="M37" s="3">
        <f t="shared" si="3"/>
        <v>0</v>
      </c>
      <c r="N37" s="3">
        <f t="shared" si="4"/>
        <v>0</v>
      </c>
    </row>
    <row r="38" spans="1:14" ht="15.75" thickBot="1">
      <c r="A38" s="20">
        <v>44452</v>
      </c>
      <c r="B38" s="21">
        <v>0.32291666666666669</v>
      </c>
      <c r="C38" s="22" t="s">
        <v>67</v>
      </c>
      <c r="D38" s="22" t="s">
        <v>17</v>
      </c>
      <c r="E38" s="23">
        <v>3.92</v>
      </c>
      <c r="F38" s="23">
        <v>4.7300000000000004</v>
      </c>
      <c r="G38" s="26">
        <v>4.78</v>
      </c>
      <c r="H38" s="23">
        <v>5.15</v>
      </c>
      <c r="I38" s="23">
        <v>6.34</v>
      </c>
      <c r="J38" s="4">
        <f t="shared" si="0"/>
        <v>0.34038054968287512</v>
      </c>
      <c r="K38" s="4">
        <f t="shared" si="1"/>
        <v>0.31377551020408173</v>
      </c>
      <c r="L38" s="4">
        <f t="shared" si="2"/>
        <v>0.61734693877551017</v>
      </c>
      <c r="M38" s="3">
        <f t="shared" si="3"/>
        <v>1</v>
      </c>
      <c r="N38" s="3">
        <f t="shared" si="4"/>
        <v>1</v>
      </c>
    </row>
    <row r="39" spans="1:14" ht="15.75" thickBot="1">
      <c r="A39" s="20">
        <v>44454</v>
      </c>
      <c r="B39" s="21">
        <v>0.3125</v>
      </c>
      <c r="C39" s="22" t="s">
        <v>68</v>
      </c>
      <c r="D39" s="22" t="s">
        <v>17</v>
      </c>
      <c r="E39" s="26">
        <v>48.73</v>
      </c>
      <c r="F39" s="28">
        <v>48.96</v>
      </c>
      <c r="G39" s="23">
        <v>48.46</v>
      </c>
      <c r="H39" s="23">
        <v>49.48</v>
      </c>
      <c r="I39" s="23">
        <v>52.19</v>
      </c>
      <c r="J39" s="4">
        <f t="shared" si="0"/>
        <v>6.5972222222222154E-2</v>
      </c>
      <c r="K39" s="4">
        <f t="shared" si="1"/>
        <v>1.5390929612148574E-2</v>
      </c>
      <c r="L39" s="4">
        <f t="shared" si="2"/>
        <v>7.1003488610712109E-2</v>
      </c>
      <c r="M39" s="3">
        <f t="shared" si="3"/>
        <v>1</v>
      </c>
      <c r="N39" s="3">
        <f t="shared" si="4"/>
        <v>1</v>
      </c>
    </row>
    <row r="40" spans="1:14" ht="15.75" thickBot="1">
      <c r="A40" s="20">
        <v>44454</v>
      </c>
      <c r="B40" s="21">
        <v>0.25347222222222221</v>
      </c>
      <c r="C40" s="22" t="s">
        <v>69</v>
      </c>
      <c r="D40" s="22" t="s">
        <v>17</v>
      </c>
      <c r="E40" s="23">
        <v>8.0399999999999991</v>
      </c>
      <c r="F40" s="26">
        <v>6.5</v>
      </c>
      <c r="G40" s="23">
        <v>6.77</v>
      </c>
      <c r="H40" s="23">
        <v>7.51</v>
      </c>
      <c r="I40" s="23">
        <v>7.51</v>
      </c>
      <c r="J40" s="4">
        <f t="shared" si="0"/>
        <v>0.15538461538461534</v>
      </c>
      <c r="K40" s="4">
        <f t="shared" si="1"/>
        <v>-6.5920398009950171E-2</v>
      </c>
      <c r="L40" s="4">
        <f t="shared" si="2"/>
        <v>-6.5920398009950171E-2</v>
      </c>
      <c r="M40" s="3">
        <f t="shared" si="3"/>
        <v>0</v>
      </c>
      <c r="N40" s="3">
        <f t="shared" si="4"/>
        <v>0</v>
      </c>
    </row>
    <row r="41" spans="1:14" ht="15" customHeight="1" thickBot="1">
      <c r="A41" s="20">
        <v>44454</v>
      </c>
      <c r="B41" s="21">
        <v>0.33333333333333331</v>
      </c>
      <c r="C41" s="22" t="s">
        <v>70</v>
      </c>
      <c r="D41" s="22" t="s">
        <v>17</v>
      </c>
      <c r="E41" s="23">
        <v>2.63</v>
      </c>
      <c r="F41" s="23">
        <v>2.65</v>
      </c>
      <c r="G41" s="23">
        <v>2.77</v>
      </c>
      <c r="H41" s="23">
        <v>2.79</v>
      </c>
      <c r="I41" s="23">
        <v>2.84</v>
      </c>
      <c r="J41" s="4">
        <f t="shared" si="0"/>
        <v>7.1698113207547154E-2</v>
      </c>
      <c r="K41" s="4">
        <f t="shared" si="1"/>
        <v>6.083650190114074E-2</v>
      </c>
      <c r="L41" s="4">
        <f t="shared" si="2"/>
        <v>7.9847908745247137E-2</v>
      </c>
      <c r="M41" s="3">
        <f t="shared" si="3"/>
        <v>1</v>
      </c>
      <c r="N41" s="3">
        <f t="shared" si="4"/>
        <v>1</v>
      </c>
    </row>
    <row r="42" spans="1:14" ht="15" customHeight="1" thickBot="1">
      <c r="A42" s="20">
        <v>44454</v>
      </c>
      <c r="B42" s="21">
        <v>0.33333333333333331</v>
      </c>
      <c r="C42" s="22" t="s">
        <v>71</v>
      </c>
      <c r="D42" s="22" t="s">
        <v>17</v>
      </c>
      <c r="E42" s="23">
        <v>6.13</v>
      </c>
      <c r="F42" s="23">
        <v>6.26</v>
      </c>
      <c r="G42" s="23">
        <v>6.63</v>
      </c>
      <c r="H42" s="23">
        <v>6.77</v>
      </c>
      <c r="I42" s="23">
        <v>7.86</v>
      </c>
      <c r="J42" s="4">
        <f t="shared" si="0"/>
        <v>0.25559105431309914</v>
      </c>
      <c r="K42" s="4">
        <f t="shared" si="1"/>
        <v>0.10440456769983682</v>
      </c>
      <c r="L42" s="4">
        <f t="shared" si="2"/>
        <v>0.28221859706362162</v>
      </c>
      <c r="M42" s="3">
        <f t="shared" si="3"/>
        <v>1</v>
      </c>
      <c r="N42" s="3">
        <f t="shared" si="4"/>
        <v>1</v>
      </c>
    </row>
    <row r="43" spans="1:14" ht="13.5" customHeight="1" thickBot="1">
      <c r="A43" s="20">
        <v>44454</v>
      </c>
      <c r="B43" s="21">
        <v>0.27083333333333331</v>
      </c>
      <c r="C43" s="22" t="s">
        <v>72</v>
      </c>
      <c r="D43" s="22" t="s">
        <v>17</v>
      </c>
      <c r="E43" s="23">
        <v>43.6</v>
      </c>
      <c r="F43" s="26">
        <v>44.41</v>
      </c>
      <c r="G43" s="23">
        <v>44.98</v>
      </c>
      <c r="H43" s="23">
        <v>45.76</v>
      </c>
      <c r="I43" s="23">
        <v>46.49</v>
      </c>
      <c r="J43" s="4">
        <f t="shared" si="0"/>
        <v>4.6836298131051689E-2</v>
      </c>
      <c r="K43" s="4">
        <f t="shared" si="1"/>
        <v>4.9541284403669644E-2</v>
      </c>
      <c r="L43" s="4">
        <f t="shared" si="2"/>
        <v>6.6284403669724781E-2</v>
      </c>
      <c r="M43" s="3">
        <f t="shared" si="3"/>
        <v>1</v>
      </c>
      <c r="N43" s="3">
        <f t="shared" si="4"/>
        <v>1</v>
      </c>
    </row>
    <row r="44" spans="1:14" ht="14.25" customHeight="1" thickBot="1">
      <c r="A44" s="20">
        <v>44455</v>
      </c>
      <c r="B44" s="21">
        <v>0.3125</v>
      </c>
      <c r="C44" s="22" t="s">
        <v>73</v>
      </c>
      <c r="D44" s="22" t="s">
        <v>17</v>
      </c>
      <c r="E44" s="23">
        <v>299.20999999999998</v>
      </c>
      <c r="F44" s="26">
        <v>300.79000000000002</v>
      </c>
      <c r="G44" s="23">
        <v>299.69</v>
      </c>
      <c r="H44" s="23">
        <v>302.93</v>
      </c>
      <c r="I44" s="24">
        <v>304.20999999999998</v>
      </c>
      <c r="J44" s="4">
        <f t="shared" si="0"/>
        <v>1.1370058845041255E-2</v>
      </c>
      <c r="K44" s="4">
        <f t="shared" si="1"/>
        <v>1.243273954747511E-2</v>
      </c>
      <c r="L44" s="4">
        <f t="shared" si="2"/>
        <v>1.6710671434778251E-2</v>
      </c>
      <c r="M44" s="3">
        <f t="shared" si="3"/>
        <v>1</v>
      </c>
      <c r="N44" s="3">
        <f t="shared" si="4"/>
        <v>1</v>
      </c>
    </row>
    <row r="45" spans="1:14" ht="15.75" customHeight="1" thickBot="1">
      <c r="A45" s="20">
        <v>44455</v>
      </c>
      <c r="B45" s="21">
        <v>0.3125</v>
      </c>
      <c r="C45" s="22" t="s">
        <v>74</v>
      </c>
      <c r="D45" s="22" t="s">
        <v>17</v>
      </c>
      <c r="E45" s="23">
        <v>150.44</v>
      </c>
      <c r="F45" s="23">
        <v>152.51</v>
      </c>
      <c r="G45" s="23">
        <v>153.85</v>
      </c>
      <c r="H45" s="35">
        <v>157</v>
      </c>
      <c r="I45" s="27">
        <v>158.84</v>
      </c>
      <c r="J45" s="4">
        <f t="shared" si="0"/>
        <v>4.1505475050816427E-2</v>
      </c>
      <c r="K45" s="4">
        <f t="shared" si="1"/>
        <v>4.3605424089337957E-2</v>
      </c>
      <c r="L45" s="4">
        <f t="shared" si="2"/>
        <v>5.5836213772932769E-2</v>
      </c>
      <c r="M45" s="3">
        <f t="shared" si="3"/>
        <v>1</v>
      </c>
      <c r="N45" s="3">
        <f t="shared" si="4"/>
        <v>1</v>
      </c>
    </row>
    <row r="46" spans="1:14" ht="12.75" customHeight="1" thickBot="1">
      <c r="A46" s="20">
        <v>44455</v>
      </c>
      <c r="B46" s="21">
        <v>0.37847222222222227</v>
      </c>
      <c r="C46" s="22" t="s">
        <v>75</v>
      </c>
      <c r="D46" s="22" t="s">
        <v>17</v>
      </c>
      <c r="E46" s="23">
        <v>0.74</v>
      </c>
      <c r="F46" s="23">
        <v>0.85</v>
      </c>
      <c r="G46" s="25">
        <v>0.77</v>
      </c>
      <c r="H46" s="32">
        <v>0.86</v>
      </c>
      <c r="I46" s="27">
        <v>0.86</v>
      </c>
      <c r="J46" s="4">
        <f t="shared" si="0"/>
        <v>1.1764705882352951E-2</v>
      </c>
      <c r="K46" s="4">
        <f t="shared" si="1"/>
        <v>0.16216216216216217</v>
      </c>
      <c r="L46" s="4">
        <f t="shared" si="2"/>
        <v>0.16216216216216217</v>
      </c>
      <c r="M46" s="3">
        <f t="shared" si="3"/>
        <v>1</v>
      </c>
      <c r="N46" s="3">
        <f t="shared" si="4"/>
        <v>1</v>
      </c>
    </row>
    <row r="47" spans="1:14" ht="17.25" customHeight="1" thickBot="1">
      <c r="A47" s="20">
        <v>44456</v>
      </c>
      <c r="B47" s="21">
        <v>0.3125</v>
      </c>
      <c r="C47" s="22" t="s">
        <v>60</v>
      </c>
      <c r="D47" s="22" t="s">
        <v>17</v>
      </c>
      <c r="E47" s="28">
        <v>15.72</v>
      </c>
      <c r="F47" s="23">
        <v>12.28</v>
      </c>
      <c r="G47" s="23">
        <v>9.99</v>
      </c>
      <c r="H47" s="23">
        <v>12.33</v>
      </c>
      <c r="I47" s="24">
        <v>12.33</v>
      </c>
      <c r="J47" s="4">
        <f t="shared" si="0"/>
        <v>4.0716612377850745E-3</v>
      </c>
      <c r="K47" s="4">
        <f t="shared" si="1"/>
        <v>-0.21564885496183209</v>
      </c>
      <c r="L47" s="4">
        <f t="shared" si="2"/>
        <v>-0.21564885496183209</v>
      </c>
      <c r="M47" s="3">
        <f t="shared" si="3"/>
        <v>0</v>
      </c>
      <c r="N47" s="3">
        <f t="shared" si="4"/>
        <v>0</v>
      </c>
    </row>
    <row r="48" spans="1:14" ht="12.75" customHeight="1" thickBot="1">
      <c r="A48" s="20">
        <v>44459</v>
      </c>
      <c r="B48" s="21">
        <v>0.3125</v>
      </c>
      <c r="C48" s="22" t="s">
        <v>73</v>
      </c>
      <c r="D48" s="22" t="s">
        <v>17</v>
      </c>
      <c r="E48" s="23">
        <v>300.19</v>
      </c>
      <c r="F48" s="23">
        <v>297.94</v>
      </c>
      <c r="G48" s="23">
        <v>298.49</v>
      </c>
      <c r="H48" s="25">
        <v>301.58</v>
      </c>
      <c r="I48" s="27">
        <v>304.20999999999998</v>
      </c>
      <c r="J48" s="4">
        <f t="shared" si="0"/>
        <v>2.1044505605155341E-2</v>
      </c>
      <c r="K48" s="4">
        <f t="shared" si="1"/>
        <v>4.6304007461940317E-3</v>
      </c>
      <c r="L48" s="4">
        <f t="shared" si="2"/>
        <v>1.3391518704820219E-2</v>
      </c>
      <c r="M48" s="3">
        <f t="shared" si="3"/>
        <v>1</v>
      </c>
      <c r="N48" s="3">
        <f t="shared" si="4"/>
        <v>1</v>
      </c>
    </row>
    <row r="49" spans="1:14" ht="16.5" customHeight="1" thickBot="1">
      <c r="A49" s="20">
        <v>44459</v>
      </c>
      <c r="B49" s="21">
        <v>0.27083333333333331</v>
      </c>
      <c r="C49" s="22" t="s">
        <v>76</v>
      </c>
      <c r="D49" s="22" t="s">
        <v>17</v>
      </c>
      <c r="E49" s="23">
        <v>3.29</v>
      </c>
      <c r="F49" s="23">
        <v>3.52</v>
      </c>
      <c r="G49" s="23">
        <v>3.71</v>
      </c>
      <c r="H49" s="23">
        <v>4.04</v>
      </c>
      <c r="I49" s="23">
        <v>4.04</v>
      </c>
      <c r="J49" s="4">
        <f t="shared" si="0"/>
        <v>0.14772727272727273</v>
      </c>
      <c r="K49" s="4">
        <f t="shared" si="1"/>
        <v>0.22796352583586627</v>
      </c>
      <c r="L49" s="4">
        <f t="shared" si="2"/>
        <v>0.22796352583586627</v>
      </c>
      <c r="M49" s="3">
        <f t="shared" si="3"/>
        <v>1</v>
      </c>
      <c r="N49" s="3">
        <f t="shared" si="4"/>
        <v>1</v>
      </c>
    </row>
    <row r="50" spans="1:14" ht="14.25" customHeight="1" thickBot="1">
      <c r="A50" s="20">
        <v>44459</v>
      </c>
      <c r="B50" s="21">
        <v>0.28125</v>
      </c>
      <c r="C50" s="22" t="s">
        <v>47</v>
      </c>
      <c r="D50" s="22" t="s">
        <v>17</v>
      </c>
      <c r="E50" s="23">
        <v>43.89</v>
      </c>
      <c r="F50" s="28">
        <v>43.39</v>
      </c>
      <c r="G50" s="23">
        <v>44.2</v>
      </c>
      <c r="H50" s="23">
        <v>44.65</v>
      </c>
      <c r="I50" s="23">
        <v>44.73</v>
      </c>
      <c r="J50" s="4">
        <f t="shared" si="0"/>
        <v>3.0882691864484817E-2</v>
      </c>
      <c r="K50" s="4">
        <f t="shared" si="1"/>
        <v>1.7316017316017271E-2</v>
      </c>
      <c r="L50" s="4">
        <f t="shared" si="2"/>
        <v>1.913875598086116E-2</v>
      </c>
      <c r="M50" s="3">
        <f t="shared" si="3"/>
        <v>1</v>
      </c>
      <c r="N50" s="3">
        <f t="shared" si="4"/>
        <v>1</v>
      </c>
    </row>
    <row r="51" spans="1:14" ht="12" customHeight="1" thickBot="1">
      <c r="A51" s="20">
        <v>44461</v>
      </c>
      <c r="B51" s="21">
        <v>0.33333333333333331</v>
      </c>
      <c r="C51" s="22" t="s">
        <v>77</v>
      </c>
      <c r="D51" s="22" t="s">
        <v>17</v>
      </c>
      <c r="E51" s="23">
        <v>1.32</v>
      </c>
      <c r="F51" s="23">
        <v>1.35</v>
      </c>
      <c r="G51" s="23">
        <v>1.24</v>
      </c>
      <c r="H51" s="23">
        <v>1.53</v>
      </c>
      <c r="I51" s="26">
        <v>1.53</v>
      </c>
      <c r="J51" s="4">
        <f t="shared" si="0"/>
        <v>0.13333333333333328</v>
      </c>
      <c r="K51" s="4">
        <f t="shared" si="1"/>
        <v>0.15909090909090906</v>
      </c>
      <c r="L51" s="4">
        <f t="shared" si="2"/>
        <v>0.15909090909090906</v>
      </c>
      <c r="M51" s="3">
        <f t="shared" si="3"/>
        <v>1</v>
      </c>
      <c r="N51" s="3">
        <f t="shared" si="4"/>
        <v>1</v>
      </c>
    </row>
    <row r="52" spans="1:14" ht="15" customHeight="1" thickBot="1">
      <c r="A52" s="20">
        <v>44461</v>
      </c>
      <c r="B52" s="21">
        <v>0.35416666666666669</v>
      </c>
      <c r="C52" s="22" t="s">
        <v>78</v>
      </c>
      <c r="D52" s="22" t="s">
        <v>17</v>
      </c>
      <c r="E52" s="23">
        <v>52.86</v>
      </c>
      <c r="F52" s="23">
        <v>59.03</v>
      </c>
      <c r="G52" s="28">
        <v>52.31</v>
      </c>
      <c r="H52" s="23">
        <v>60.6</v>
      </c>
      <c r="I52" s="23">
        <v>70.28</v>
      </c>
      <c r="J52" s="4">
        <f t="shared" si="0"/>
        <v>0.19058106047772319</v>
      </c>
      <c r="K52" s="4">
        <f t="shared" si="1"/>
        <v>0.14642451759364364</v>
      </c>
      <c r="L52" s="4">
        <f t="shared" si="2"/>
        <v>0.32954975406734777</v>
      </c>
      <c r="M52" s="3">
        <f t="shared" si="3"/>
        <v>1</v>
      </c>
      <c r="N52" s="3">
        <f t="shared" si="4"/>
        <v>1</v>
      </c>
    </row>
    <row r="53" spans="1:14" ht="15.75" customHeight="1" thickBot="1">
      <c r="A53" s="20">
        <v>44462</v>
      </c>
      <c r="B53" s="21">
        <v>0.33333333333333331</v>
      </c>
      <c r="C53" s="22" t="s">
        <v>79</v>
      </c>
      <c r="D53" s="22" t="s">
        <v>17</v>
      </c>
      <c r="E53" s="23">
        <v>8.09</v>
      </c>
      <c r="F53" s="23">
        <v>8.1</v>
      </c>
      <c r="G53" s="23">
        <v>8.11</v>
      </c>
      <c r="H53" s="23">
        <v>8.33</v>
      </c>
      <c r="I53" s="23">
        <v>8.33</v>
      </c>
      <c r="J53" s="4">
        <f t="shared" si="0"/>
        <v>2.8395061728395114E-2</v>
      </c>
      <c r="K53" s="4">
        <f t="shared" si="1"/>
        <v>2.9666254635352312E-2</v>
      </c>
      <c r="L53" s="4">
        <f t="shared" si="2"/>
        <v>2.9666254635352312E-2</v>
      </c>
      <c r="M53" s="3">
        <f t="shared" si="3"/>
        <v>1</v>
      </c>
      <c r="N53" s="3">
        <f t="shared" si="4"/>
        <v>1</v>
      </c>
    </row>
    <row r="54" spans="1:14" ht="14.25" customHeight="1" thickBot="1">
      <c r="A54" s="20">
        <v>44464</v>
      </c>
      <c r="B54" s="21">
        <v>0.83333333333333337</v>
      </c>
      <c r="C54" s="22" t="s">
        <v>80</v>
      </c>
      <c r="D54" s="22" t="s">
        <v>17</v>
      </c>
      <c r="E54" s="23">
        <v>213.61</v>
      </c>
      <c r="F54" s="23">
        <v>213.61</v>
      </c>
      <c r="G54" s="23">
        <v>213.11</v>
      </c>
      <c r="H54" s="23">
        <v>214.95</v>
      </c>
      <c r="I54" s="23">
        <v>216.8</v>
      </c>
      <c r="J54" s="4">
        <f t="shared" si="0"/>
        <v>1.4933757782875322E-2</v>
      </c>
      <c r="K54" s="4">
        <f t="shared" si="1"/>
        <v>6.2731145545619352E-3</v>
      </c>
      <c r="L54" s="4">
        <f t="shared" si="2"/>
        <v>1.4933757782875322E-2</v>
      </c>
      <c r="M54" s="3">
        <f t="shared" si="3"/>
        <v>1</v>
      </c>
      <c r="N54" s="3">
        <f t="shared" si="4"/>
        <v>1</v>
      </c>
    </row>
    <row r="55" spans="1:14" ht="15.75" customHeight="1" thickBot="1">
      <c r="A55" s="20">
        <v>44467</v>
      </c>
      <c r="B55" s="21">
        <v>0.29236111111111113</v>
      </c>
      <c r="C55" s="22" t="s">
        <v>81</v>
      </c>
      <c r="D55" s="22" t="s">
        <v>17</v>
      </c>
      <c r="E55" s="23">
        <v>15.19</v>
      </c>
      <c r="F55" s="23">
        <v>10.83</v>
      </c>
      <c r="G55" s="23">
        <v>14.81</v>
      </c>
      <c r="H55" s="23">
        <v>15.07</v>
      </c>
      <c r="I55" s="28">
        <v>15.07</v>
      </c>
      <c r="J55" s="4">
        <f t="shared" si="0"/>
        <v>0.39150507848568794</v>
      </c>
      <c r="K55" s="4">
        <f t="shared" si="1"/>
        <v>-7.8999341672152217E-3</v>
      </c>
      <c r="L55" s="4">
        <f t="shared" si="2"/>
        <v>-7.8999341672152217E-3</v>
      </c>
      <c r="M55" s="3">
        <f t="shared" si="3"/>
        <v>0</v>
      </c>
      <c r="N55" s="3">
        <f t="shared" si="4"/>
        <v>0</v>
      </c>
    </row>
    <row r="56" spans="1:14" ht="13.5" customHeight="1" thickBot="1">
      <c r="A56" s="20">
        <v>44467</v>
      </c>
      <c r="B56" s="21">
        <v>0.75</v>
      </c>
      <c r="C56" s="22" t="s">
        <v>82</v>
      </c>
      <c r="D56" s="22" t="s">
        <v>17</v>
      </c>
      <c r="E56" s="23">
        <v>107.34</v>
      </c>
      <c r="F56" s="23">
        <v>107.85</v>
      </c>
      <c r="G56" s="23">
        <v>108.84</v>
      </c>
      <c r="H56" s="23">
        <v>109.58</v>
      </c>
      <c r="I56" s="23">
        <v>110.58</v>
      </c>
      <c r="J56" s="4">
        <f t="shared" si="0"/>
        <v>2.5312934631432582E-2</v>
      </c>
      <c r="K56" s="4">
        <f t="shared" si="1"/>
        <v>2.0868269051611654E-2</v>
      </c>
      <c r="L56" s="4">
        <f t="shared" si="2"/>
        <v>3.0184460592509732E-2</v>
      </c>
      <c r="M56" s="3">
        <f t="shared" si="3"/>
        <v>1</v>
      </c>
      <c r="N56" s="3">
        <f t="shared" si="4"/>
        <v>1</v>
      </c>
    </row>
    <row r="57" spans="1:14" ht="12.75" customHeight="1" thickBot="1">
      <c r="A57" s="20">
        <v>44468</v>
      </c>
      <c r="B57" s="21">
        <v>0.37083333333333335</v>
      </c>
      <c r="C57" s="22" t="s">
        <v>83</v>
      </c>
      <c r="D57" s="22" t="s">
        <v>17</v>
      </c>
      <c r="E57" s="23">
        <v>22.92</v>
      </c>
      <c r="F57" s="28">
        <v>22.92</v>
      </c>
      <c r="G57" s="23">
        <v>22.13</v>
      </c>
      <c r="H57" s="23">
        <v>23.1</v>
      </c>
      <c r="I57" s="23">
        <v>23.86</v>
      </c>
      <c r="J57" s="4">
        <f t="shared" si="0"/>
        <v>4.1012216404886462E-2</v>
      </c>
      <c r="K57" s="4">
        <f t="shared" si="1"/>
        <v>7.853403141361244E-3</v>
      </c>
      <c r="L57" s="4">
        <f t="shared" si="2"/>
        <v>4.1012216404886462E-2</v>
      </c>
      <c r="M57" s="3">
        <f t="shared" si="3"/>
        <v>1</v>
      </c>
      <c r="N57" s="3">
        <f t="shared" si="4"/>
        <v>1</v>
      </c>
    </row>
    <row r="58" spans="1:14" ht="12.75" customHeight="1" thickBot="1">
      <c r="A58" s="33">
        <v>44468</v>
      </c>
      <c r="B58" s="21">
        <v>0.28125</v>
      </c>
      <c r="C58" s="22" t="s">
        <v>47</v>
      </c>
      <c r="D58" s="22" t="s">
        <v>17</v>
      </c>
      <c r="E58" s="23">
        <v>43.04</v>
      </c>
      <c r="F58" s="26">
        <v>43.22</v>
      </c>
      <c r="G58" s="23">
        <v>43.53</v>
      </c>
      <c r="H58" s="23">
        <v>43.69</v>
      </c>
      <c r="I58" s="23">
        <v>44.05</v>
      </c>
      <c r="J58" s="4">
        <f t="shared" si="0"/>
        <v>1.9204072188801442E-2</v>
      </c>
      <c r="K58" s="4">
        <f t="shared" si="1"/>
        <v>1.5102230483271343E-2</v>
      </c>
      <c r="L58" s="4">
        <f t="shared" si="2"/>
        <v>2.3466542750929322E-2</v>
      </c>
      <c r="M58" s="3">
        <f t="shared" si="3"/>
        <v>1</v>
      </c>
      <c r="N58" s="3">
        <f t="shared" si="4"/>
        <v>1</v>
      </c>
    </row>
    <row r="59" spans="1:14" ht="15.75" thickBot="1">
      <c r="A59" s="20">
        <v>44469</v>
      </c>
      <c r="B59" s="21">
        <v>0.36458333333333331</v>
      </c>
      <c r="C59" s="22" t="s">
        <v>84</v>
      </c>
      <c r="D59" s="22" t="s">
        <v>17</v>
      </c>
      <c r="E59" s="23">
        <v>4.04</v>
      </c>
      <c r="F59" s="28">
        <v>4.0199999999999996</v>
      </c>
      <c r="G59" s="24">
        <v>4.01</v>
      </c>
      <c r="H59" s="23">
        <v>4.2794999999999996</v>
      </c>
      <c r="I59" s="23">
        <v>4.3499999999999996</v>
      </c>
      <c r="J59" s="4">
        <f t="shared" si="0"/>
        <v>8.2089552238805999E-2</v>
      </c>
      <c r="K59" s="4">
        <f t="shared" si="1"/>
        <v>5.9282178217821682E-2</v>
      </c>
      <c r="L59" s="4">
        <f t="shared" si="2"/>
        <v>7.6732673267326634E-2</v>
      </c>
      <c r="M59" s="3">
        <f t="shared" si="3"/>
        <v>1</v>
      </c>
      <c r="N59" s="3">
        <f t="shared" si="4"/>
        <v>1</v>
      </c>
    </row>
    <row r="60" spans="1:14" ht="15.75" thickBot="1">
      <c r="A60" s="20">
        <v>44452</v>
      </c>
      <c r="B60" s="21">
        <v>0.29166666666666669</v>
      </c>
      <c r="C60" s="22" t="s">
        <v>85</v>
      </c>
      <c r="D60" s="22" t="s">
        <v>45</v>
      </c>
      <c r="E60" s="23">
        <v>10.67</v>
      </c>
      <c r="F60" s="25">
        <v>10.98</v>
      </c>
      <c r="G60" s="27">
        <v>10.68</v>
      </c>
      <c r="H60" s="23">
        <v>10.99</v>
      </c>
      <c r="I60" s="23">
        <v>12.11</v>
      </c>
      <c r="J60" s="4">
        <f t="shared" si="0"/>
        <v>0.1029143897996356</v>
      </c>
      <c r="K60" s="4">
        <f t="shared" si="1"/>
        <v>2.9990627928772287E-2</v>
      </c>
      <c r="L60" s="4">
        <f t="shared" si="2"/>
        <v>0.13495782567947512</v>
      </c>
      <c r="M60" s="3">
        <f t="shared" si="3"/>
        <v>1</v>
      </c>
      <c r="N60" s="3">
        <f t="shared" si="4"/>
        <v>1</v>
      </c>
    </row>
    <row r="61" spans="1:14" ht="12.75" customHeight="1" thickBot="1">
      <c r="A61" s="20">
        <v>44440</v>
      </c>
      <c r="B61" s="21">
        <v>0.33333333333333331</v>
      </c>
      <c r="C61" s="22" t="s">
        <v>86</v>
      </c>
      <c r="D61" s="22" t="s">
        <v>30</v>
      </c>
      <c r="E61" s="23">
        <v>15.46</v>
      </c>
      <c r="F61" s="23">
        <v>15.5</v>
      </c>
      <c r="G61" s="23">
        <v>15.34</v>
      </c>
      <c r="H61" s="23">
        <v>15.53</v>
      </c>
      <c r="I61" s="23">
        <v>15.89</v>
      </c>
      <c r="J61" s="4">
        <f t="shared" si="0"/>
        <v>2.516129032258068E-2</v>
      </c>
      <c r="K61" s="4">
        <f t="shared" si="1"/>
        <v>4.5278137128071478E-3</v>
      </c>
      <c r="L61" s="4">
        <f t="shared" si="2"/>
        <v>2.781371280724448E-2</v>
      </c>
      <c r="M61" s="3">
        <f t="shared" si="3"/>
        <v>1</v>
      </c>
      <c r="N61" s="3">
        <f t="shared" si="4"/>
        <v>1</v>
      </c>
    </row>
    <row r="62" spans="1:14" ht="13.5" customHeight="1" thickBot="1">
      <c r="A62" s="20">
        <v>44441</v>
      </c>
      <c r="B62" s="21">
        <v>0.25</v>
      </c>
      <c r="C62" s="22" t="s">
        <v>87</v>
      </c>
      <c r="D62" s="22" t="s">
        <v>30</v>
      </c>
      <c r="E62" s="23">
        <v>5.87</v>
      </c>
      <c r="F62" s="23">
        <v>5.93</v>
      </c>
      <c r="G62" s="23">
        <v>6.19</v>
      </c>
      <c r="H62" s="23">
        <v>6.26</v>
      </c>
      <c r="I62" s="23">
        <v>6.26</v>
      </c>
      <c r="J62" s="4">
        <f t="shared" si="0"/>
        <v>5.5649241146711652E-2</v>
      </c>
      <c r="K62" s="4">
        <f t="shared" si="1"/>
        <v>6.6439522998296363E-2</v>
      </c>
      <c r="L62" s="4">
        <f t="shared" si="2"/>
        <v>6.6439522998296363E-2</v>
      </c>
      <c r="M62" s="3">
        <f t="shared" si="3"/>
        <v>1</v>
      </c>
      <c r="N62" s="3">
        <f t="shared" si="4"/>
        <v>1</v>
      </c>
    </row>
    <row r="63" spans="1:14" ht="13.5" customHeight="1" thickBot="1">
      <c r="A63" s="20">
        <v>44442</v>
      </c>
      <c r="B63" s="21">
        <v>0.35416666666666669</v>
      </c>
      <c r="C63" s="22" t="s">
        <v>88</v>
      </c>
      <c r="D63" s="22" t="s">
        <v>30</v>
      </c>
      <c r="E63" s="23">
        <v>6.25</v>
      </c>
      <c r="F63" s="23">
        <v>6.08</v>
      </c>
      <c r="G63" s="23">
        <v>6.22</v>
      </c>
      <c r="H63" s="23">
        <v>6.43</v>
      </c>
      <c r="I63" s="23">
        <v>7.56</v>
      </c>
      <c r="J63" s="4">
        <f t="shared" si="0"/>
        <v>0.24342105263157887</v>
      </c>
      <c r="K63" s="4">
        <f t="shared" si="1"/>
        <v>2.8799999999999954E-2</v>
      </c>
      <c r="L63" s="4">
        <f t="shared" si="2"/>
        <v>0.20959999999999993</v>
      </c>
      <c r="M63" s="3">
        <f t="shared" si="3"/>
        <v>1</v>
      </c>
      <c r="N63" s="3">
        <f t="shared" si="4"/>
        <v>1</v>
      </c>
    </row>
    <row r="64" spans="1:14" s="6" customFormat="1" ht="28.5" customHeight="1" thickBot="1">
      <c r="A64" s="20">
        <v>44446</v>
      </c>
      <c r="B64" s="21">
        <v>0.29097222222222224</v>
      </c>
      <c r="C64" s="22" t="s">
        <v>89</v>
      </c>
      <c r="D64" s="22" t="s">
        <v>30</v>
      </c>
      <c r="E64" s="23">
        <v>3.43</v>
      </c>
      <c r="F64" s="23">
        <v>3.43</v>
      </c>
      <c r="G64" s="23">
        <v>3.53</v>
      </c>
      <c r="H64" s="23">
        <v>3.65</v>
      </c>
      <c r="I64" s="23">
        <v>3.65</v>
      </c>
      <c r="J64" s="4">
        <f t="shared" si="0"/>
        <v>6.413994169096203E-2</v>
      </c>
      <c r="K64" s="4">
        <f t="shared" si="1"/>
        <v>6.413994169096203E-2</v>
      </c>
      <c r="L64" s="4">
        <f t="shared" si="2"/>
        <v>6.413994169096203E-2</v>
      </c>
      <c r="M64" s="3">
        <f t="shared" si="3"/>
        <v>1</v>
      </c>
      <c r="N64" s="3">
        <f t="shared" si="4"/>
        <v>1</v>
      </c>
    </row>
    <row r="65" spans="1:14" ht="24.75" customHeight="1" thickBot="1">
      <c r="A65" s="20">
        <v>44446</v>
      </c>
      <c r="B65" s="21">
        <v>0.33333333333333331</v>
      </c>
      <c r="C65" s="22" t="s">
        <v>54</v>
      </c>
      <c r="D65" s="22" t="s">
        <v>30</v>
      </c>
      <c r="E65" s="23">
        <v>77.94</v>
      </c>
      <c r="F65" s="23">
        <v>78.19</v>
      </c>
      <c r="G65" s="23">
        <v>77.52</v>
      </c>
      <c r="H65" s="23">
        <v>78.900000000000006</v>
      </c>
      <c r="I65" s="23">
        <v>81.099999999999994</v>
      </c>
      <c r="J65" s="4">
        <f t="shared" si="0"/>
        <v>3.7217035426525089E-2</v>
      </c>
      <c r="K65" s="4">
        <f t="shared" si="1"/>
        <v>1.231716705157824E-2</v>
      </c>
      <c r="L65" s="4">
        <f t="shared" si="2"/>
        <v>4.054400821144466E-2</v>
      </c>
      <c r="M65" s="3">
        <f t="shared" si="3"/>
        <v>1</v>
      </c>
      <c r="N65" s="3">
        <f t="shared" si="4"/>
        <v>1</v>
      </c>
    </row>
    <row r="66" spans="1:14" ht="25.5" customHeight="1" thickBot="1">
      <c r="A66" s="20">
        <v>44446</v>
      </c>
      <c r="B66" s="21">
        <v>0.38958333333333334</v>
      </c>
      <c r="C66" s="22" t="s">
        <v>55</v>
      </c>
      <c r="D66" s="22" t="s">
        <v>30</v>
      </c>
      <c r="E66" s="23">
        <v>5.0599999999999996</v>
      </c>
      <c r="F66" s="23">
        <v>5.08</v>
      </c>
      <c r="G66" s="23">
        <v>5.36</v>
      </c>
      <c r="H66" s="23">
        <v>5.55</v>
      </c>
      <c r="I66" s="23">
        <v>5.95</v>
      </c>
      <c r="J66" s="4">
        <f t="shared" si="0"/>
        <v>0.17125984251968507</v>
      </c>
      <c r="K66" s="4">
        <f t="shared" si="1"/>
        <v>9.6837944664031672E-2</v>
      </c>
      <c r="L66" s="4">
        <f t="shared" si="2"/>
        <v>0.17588932806324123</v>
      </c>
      <c r="M66" s="3">
        <f t="shared" si="3"/>
        <v>1</v>
      </c>
      <c r="N66" s="3">
        <f t="shared" si="4"/>
        <v>1</v>
      </c>
    </row>
    <row r="67" spans="1:14" ht="28.5" customHeight="1" thickBot="1">
      <c r="A67" s="20">
        <v>44447</v>
      </c>
      <c r="B67" s="21">
        <v>0.33333333333333331</v>
      </c>
      <c r="C67" s="22" t="s">
        <v>90</v>
      </c>
      <c r="D67" s="22" t="s">
        <v>30</v>
      </c>
      <c r="E67" s="23">
        <v>29.2</v>
      </c>
      <c r="F67" s="23">
        <v>29.19</v>
      </c>
      <c r="G67" s="23">
        <v>28.76</v>
      </c>
      <c r="H67" s="28">
        <v>29.26</v>
      </c>
      <c r="I67" s="28">
        <v>29.45</v>
      </c>
      <c r="J67" s="4">
        <f t="shared" si="0"/>
        <v>8.9071599862966082E-3</v>
      </c>
      <c r="K67" s="4">
        <f t="shared" si="1"/>
        <v>2.0547945205480231E-3</v>
      </c>
      <c r="L67" s="4">
        <f t="shared" si="2"/>
        <v>8.5616438356164379E-3</v>
      </c>
      <c r="M67" s="3">
        <f t="shared" si="3"/>
        <v>1</v>
      </c>
      <c r="N67" s="3">
        <f t="shared" si="4"/>
        <v>1</v>
      </c>
    </row>
    <row r="68" spans="1:14" ht="27" customHeight="1" thickBot="1">
      <c r="A68" s="20">
        <v>44447</v>
      </c>
      <c r="B68" s="21">
        <v>0.39212962962962966</v>
      </c>
      <c r="C68" s="22" t="s">
        <v>91</v>
      </c>
      <c r="D68" s="22" t="s">
        <v>30</v>
      </c>
      <c r="E68" s="23">
        <v>23</v>
      </c>
      <c r="F68" s="23">
        <v>23</v>
      </c>
      <c r="G68" s="23">
        <v>24.95</v>
      </c>
      <c r="H68" s="26">
        <v>25.23</v>
      </c>
      <c r="I68" s="26">
        <v>31.5</v>
      </c>
      <c r="J68" s="4">
        <f t="shared" si="0"/>
        <v>0.36956521739130432</v>
      </c>
      <c r="K68" s="4">
        <f t="shared" si="1"/>
        <v>9.6956521739130455E-2</v>
      </c>
      <c r="L68" s="4">
        <f t="shared" si="2"/>
        <v>0.36956521739130432</v>
      </c>
      <c r="M68" s="3">
        <f t="shared" si="3"/>
        <v>1</v>
      </c>
      <c r="N68" s="3">
        <f t="shared" si="4"/>
        <v>1</v>
      </c>
    </row>
    <row r="69" spans="1:14" ht="25.5" customHeight="1" thickBot="1">
      <c r="A69" s="20">
        <v>44447</v>
      </c>
      <c r="B69" s="21">
        <v>0.375</v>
      </c>
      <c r="C69" s="22" t="s">
        <v>92</v>
      </c>
      <c r="D69" s="22" t="s">
        <v>30</v>
      </c>
      <c r="E69" s="23">
        <v>148.22999999999999</v>
      </c>
      <c r="F69" s="23">
        <v>147.6</v>
      </c>
      <c r="G69" s="23">
        <v>148.22999999999999</v>
      </c>
      <c r="H69" s="23">
        <v>151.16</v>
      </c>
      <c r="I69" s="28">
        <v>151.16</v>
      </c>
      <c r="J69" s="4">
        <f t="shared" si="0"/>
        <v>2.411924119241194E-2</v>
      </c>
      <c r="K69" s="4">
        <f t="shared" si="1"/>
        <v>1.9766578965121819E-2</v>
      </c>
      <c r="L69" s="4">
        <f t="shared" si="2"/>
        <v>1.9766578965121819E-2</v>
      </c>
      <c r="M69" s="3">
        <f t="shared" si="3"/>
        <v>1</v>
      </c>
      <c r="N69" s="3">
        <f t="shared" si="4"/>
        <v>1</v>
      </c>
    </row>
    <row r="70" spans="1:14" ht="26.25" customHeight="1" thickBot="1">
      <c r="A70" s="20">
        <v>44448</v>
      </c>
      <c r="B70" s="21">
        <v>0.38125000000000003</v>
      </c>
      <c r="C70" s="22" t="s">
        <v>55</v>
      </c>
      <c r="D70" s="22" t="s">
        <v>30</v>
      </c>
      <c r="E70" s="24">
        <v>5.26</v>
      </c>
      <c r="F70" s="23">
        <v>5.3</v>
      </c>
      <c r="G70" s="23">
        <v>5.47</v>
      </c>
      <c r="H70" s="23">
        <v>5.54</v>
      </c>
      <c r="I70" s="23">
        <v>6.34</v>
      </c>
      <c r="J70" s="4">
        <f t="shared" si="0"/>
        <v>0.19622641509433963</v>
      </c>
      <c r="K70" s="4">
        <f t="shared" si="1"/>
        <v>5.3231939163498151E-2</v>
      </c>
      <c r="L70" s="4">
        <f t="shared" si="2"/>
        <v>0.20532319391634984</v>
      </c>
      <c r="M70" s="3">
        <f t="shared" si="3"/>
        <v>1</v>
      </c>
      <c r="N70" s="3">
        <f t="shared" si="4"/>
        <v>1</v>
      </c>
    </row>
    <row r="71" spans="1:14" ht="30" customHeight="1" thickBot="1">
      <c r="A71" s="20">
        <v>44449</v>
      </c>
      <c r="B71" s="21">
        <v>0.3888888888888889</v>
      </c>
      <c r="C71" s="22" t="s">
        <v>55</v>
      </c>
      <c r="D71" s="31" t="s">
        <v>30</v>
      </c>
      <c r="E71" s="27">
        <v>5.47</v>
      </c>
      <c r="F71" s="24">
        <v>5.51</v>
      </c>
      <c r="G71" s="23">
        <v>5.52</v>
      </c>
      <c r="H71" s="23">
        <v>5.72</v>
      </c>
      <c r="I71" s="23">
        <v>6.36</v>
      </c>
      <c r="J71" s="4">
        <f t="shared" si="0"/>
        <v>0.15426497277676962</v>
      </c>
      <c r="K71" s="4">
        <f t="shared" si="1"/>
        <v>4.5703839122486288E-2</v>
      </c>
      <c r="L71" s="4">
        <f t="shared" si="2"/>
        <v>0.16270566727605129</v>
      </c>
      <c r="M71" s="3">
        <f t="shared" si="3"/>
        <v>1</v>
      </c>
      <c r="N71" s="3">
        <f t="shared" si="4"/>
        <v>1</v>
      </c>
    </row>
    <row r="72" spans="1:14" ht="30" customHeight="1" thickBot="1">
      <c r="A72" s="20">
        <v>44452</v>
      </c>
      <c r="B72" s="21">
        <v>0.33333333333333331</v>
      </c>
      <c r="C72" s="22" t="s">
        <v>93</v>
      </c>
      <c r="D72" s="22" t="s">
        <v>30</v>
      </c>
      <c r="E72" s="23">
        <v>22.7</v>
      </c>
      <c r="F72" s="27">
        <v>23.31</v>
      </c>
      <c r="G72" s="23">
        <v>23.64</v>
      </c>
      <c r="H72" s="23">
        <v>23.71</v>
      </c>
      <c r="I72" s="23">
        <v>23.71</v>
      </c>
      <c r="J72" s="4">
        <f t="shared" si="0"/>
        <v>1.7160017160017253E-2</v>
      </c>
      <c r="K72" s="4">
        <f t="shared" si="1"/>
        <v>4.4493392070484653E-2</v>
      </c>
      <c r="L72" s="4">
        <f t="shared" si="2"/>
        <v>4.4493392070484653E-2</v>
      </c>
      <c r="M72" s="3">
        <f t="shared" si="3"/>
        <v>1</v>
      </c>
      <c r="N72" s="3">
        <f t="shared" si="4"/>
        <v>1</v>
      </c>
    </row>
    <row r="73" spans="1:14" ht="24.75" customHeight="1" thickBot="1">
      <c r="A73" s="20">
        <v>44452</v>
      </c>
      <c r="B73" s="21">
        <v>0.36458333333333331</v>
      </c>
      <c r="C73" s="22" t="s">
        <v>94</v>
      </c>
      <c r="D73" s="22" t="s">
        <v>30</v>
      </c>
      <c r="E73" s="23">
        <v>2.06</v>
      </c>
      <c r="F73" s="23">
        <v>2.15</v>
      </c>
      <c r="G73" s="23">
        <v>2.42</v>
      </c>
      <c r="H73" s="23">
        <v>2.77</v>
      </c>
      <c r="I73" s="23">
        <v>2.77</v>
      </c>
      <c r="J73" s="4">
        <f t="shared" si="0"/>
        <v>0.28837209302325589</v>
      </c>
      <c r="K73" s="4">
        <f t="shared" si="1"/>
        <v>0.34466019417475724</v>
      </c>
      <c r="L73" s="4">
        <f t="shared" si="2"/>
        <v>0.34466019417475724</v>
      </c>
      <c r="M73" s="3">
        <f t="shared" si="3"/>
        <v>1</v>
      </c>
      <c r="N73" s="3">
        <f t="shared" si="4"/>
        <v>1</v>
      </c>
    </row>
    <row r="74" spans="1:14" ht="25.5" customHeight="1" thickBot="1">
      <c r="A74" s="20">
        <v>44452</v>
      </c>
      <c r="B74" s="21">
        <v>0.38611111111111113</v>
      </c>
      <c r="C74" s="22" t="s">
        <v>55</v>
      </c>
      <c r="D74" s="22" t="s">
        <v>30</v>
      </c>
      <c r="E74" s="23">
        <v>5.52</v>
      </c>
      <c r="F74" s="23">
        <v>5.74</v>
      </c>
      <c r="G74" s="23">
        <v>5.9</v>
      </c>
      <c r="H74" s="23">
        <v>5.95</v>
      </c>
      <c r="I74" s="23">
        <v>6.36</v>
      </c>
      <c r="J74" s="4">
        <f t="shared" si="0"/>
        <v>0.10801393728222998</v>
      </c>
      <c r="K74" s="4">
        <f t="shared" si="1"/>
        <v>7.7898550724637791E-2</v>
      </c>
      <c r="L74" s="4">
        <f t="shared" si="2"/>
        <v>0.15217391304347841</v>
      </c>
      <c r="M74" s="3">
        <f t="shared" si="3"/>
        <v>1</v>
      </c>
      <c r="N74" s="3">
        <f t="shared" si="4"/>
        <v>1</v>
      </c>
    </row>
    <row r="75" spans="1:14" ht="23.25" customHeight="1" thickBot="1">
      <c r="A75" s="20">
        <v>44453</v>
      </c>
      <c r="B75" s="21">
        <v>0.3125</v>
      </c>
      <c r="C75" s="22" t="s">
        <v>46</v>
      </c>
      <c r="D75" s="22" t="s">
        <v>30</v>
      </c>
      <c r="E75" s="23">
        <v>36.03</v>
      </c>
      <c r="F75" s="24">
        <v>36.450000000000003</v>
      </c>
      <c r="G75" s="23">
        <v>35.450000000000003</v>
      </c>
      <c r="H75" s="23">
        <v>36.450000000000003</v>
      </c>
      <c r="I75" s="23">
        <v>36.450000000000003</v>
      </c>
      <c r="J75" s="4">
        <f t="shared" si="0"/>
        <v>0</v>
      </c>
      <c r="K75" s="4">
        <f t="shared" si="1"/>
        <v>1.1656952539550422E-2</v>
      </c>
      <c r="L75" s="4">
        <f t="shared" si="2"/>
        <v>1.1656952539550422E-2</v>
      </c>
      <c r="M75" s="3">
        <f t="shared" si="3"/>
        <v>1</v>
      </c>
      <c r="N75" s="3">
        <f t="shared" si="4"/>
        <v>1</v>
      </c>
    </row>
    <row r="76" spans="1:14" ht="24.75" customHeight="1" thickBot="1">
      <c r="A76" s="20">
        <v>44453</v>
      </c>
      <c r="B76" s="21">
        <v>0.33333333333333331</v>
      </c>
      <c r="C76" s="22" t="s">
        <v>95</v>
      </c>
      <c r="D76" s="22" t="s">
        <v>30</v>
      </c>
      <c r="E76" s="23">
        <v>14.1</v>
      </c>
      <c r="F76" s="27">
        <v>14.27</v>
      </c>
      <c r="G76" s="23">
        <v>14.98</v>
      </c>
      <c r="H76" s="24">
        <v>15.5</v>
      </c>
      <c r="I76" s="23">
        <v>15.5</v>
      </c>
      <c r="J76" s="4">
        <f t="shared" si="0"/>
        <v>8.6194814295725328E-2</v>
      </c>
      <c r="K76" s="4">
        <f t="shared" si="1"/>
        <v>9.9290780141844004E-2</v>
      </c>
      <c r="L76" s="4">
        <f t="shared" si="2"/>
        <v>9.9290780141844004E-2</v>
      </c>
      <c r="M76" s="3">
        <f t="shared" si="3"/>
        <v>1</v>
      </c>
      <c r="N76" s="3">
        <f t="shared" si="4"/>
        <v>1</v>
      </c>
    </row>
    <row r="77" spans="1:14" ht="24.75" customHeight="1" thickBot="1">
      <c r="A77" s="20">
        <v>44453</v>
      </c>
      <c r="B77" s="21">
        <v>0.33333333333333331</v>
      </c>
      <c r="C77" s="22" t="s">
        <v>50</v>
      </c>
      <c r="D77" s="22" t="s">
        <v>30</v>
      </c>
      <c r="E77" s="23">
        <v>98.24</v>
      </c>
      <c r="F77" s="24">
        <v>98.39</v>
      </c>
      <c r="G77" s="25">
        <v>94.61</v>
      </c>
      <c r="H77" s="27">
        <v>98.39</v>
      </c>
      <c r="I77" s="23">
        <v>98.39</v>
      </c>
      <c r="J77" s="4">
        <f t="shared" si="0"/>
        <v>0</v>
      </c>
      <c r="K77" s="4">
        <f t="shared" si="1"/>
        <v>1.526872964169439E-3</v>
      </c>
      <c r="L77" s="4">
        <f t="shared" si="2"/>
        <v>1.526872964169439E-3</v>
      </c>
      <c r="M77" s="3">
        <f t="shared" si="3"/>
        <v>1</v>
      </c>
      <c r="N77" s="3">
        <f t="shared" si="4"/>
        <v>1</v>
      </c>
    </row>
    <row r="78" spans="1:14" ht="15" customHeight="1" thickBot="1">
      <c r="A78" s="20">
        <v>44459</v>
      </c>
      <c r="B78" s="21">
        <v>0.25</v>
      </c>
      <c r="C78" s="22" t="s">
        <v>96</v>
      </c>
      <c r="D78" s="22" t="s">
        <v>30</v>
      </c>
      <c r="E78" s="23">
        <v>13.38</v>
      </c>
      <c r="F78" s="32">
        <v>12.7</v>
      </c>
      <c r="G78" s="23">
        <v>12.8</v>
      </c>
      <c r="H78" s="23">
        <v>13.21</v>
      </c>
      <c r="I78" s="23">
        <v>13.57</v>
      </c>
      <c r="J78" s="4">
        <f t="shared" si="0"/>
        <v>6.8503937007874091E-2</v>
      </c>
      <c r="K78" s="4">
        <f t="shared" si="1"/>
        <v>-1.2705530642750368E-2</v>
      </c>
      <c r="L78" s="4">
        <f t="shared" si="2"/>
        <v>1.4200298953662144E-2</v>
      </c>
      <c r="M78" s="3">
        <f t="shared" si="3"/>
        <v>0</v>
      </c>
      <c r="N78" s="3">
        <f t="shared" si="4"/>
        <v>1</v>
      </c>
    </row>
    <row r="79" spans="1:14" ht="15" customHeight="1" thickBot="1">
      <c r="A79" s="20">
        <v>44459</v>
      </c>
      <c r="B79" s="21">
        <v>0.35416666666666669</v>
      </c>
      <c r="C79" s="22" t="s">
        <v>88</v>
      </c>
      <c r="D79" s="22" t="s">
        <v>30</v>
      </c>
      <c r="E79" s="23">
        <v>6.49</v>
      </c>
      <c r="F79" s="23">
        <v>7.21</v>
      </c>
      <c r="G79" s="23">
        <v>6.88</v>
      </c>
      <c r="H79" s="24">
        <v>7.23</v>
      </c>
      <c r="I79" s="23">
        <v>7.23</v>
      </c>
      <c r="J79" s="4">
        <f t="shared" si="0"/>
        <v>2.7739251040222557E-3</v>
      </c>
      <c r="K79" s="4">
        <f t="shared" si="1"/>
        <v>0.11402157164869033</v>
      </c>
      <c r="L79" s="4">
        <f t="shared" si="2"/>
        <v>0.11402157164869033</v>
      </c>
      <c r="M79" s="3">
        <f t="shared" si="3"/>
        <v>1</v>
      </c>
      <c r="N79" s="3">
        <f t="shared" si="4"/>
        <v>1</v>
      </c>
    </row>
    <row r="80" spans="1:14" ht="15" customHeight="1" thickBot="1">
      <c r="A80" s="20">
        <v>44459</v>
      </c>
      <c r="B80" s="21">
        <v>0.36805555555555558</v>
      </c>
      <c r="C80" s="22" t="s">
        <v>97</v>
      </c>
      <c r="D80" s="22" t="s">
        <v>30</v>
      </c>
      <c r="E80" s="23">
        <v>31.91</v>
      </c>
      <c r="F80" s="23">
        <v>31.33</v>
      </c>
      <c r="G80" s="25">
        <v>31.85</v>
      </c>
      <c r="H80" s="27">
        <v>31.97</v>
      </c>
      <c r="I80" s="23">
        <v>34.549999999999997</v>
      </c>
      <c r="J80" s="4">
        <f t="shared" si="0"/>
        <v>0.10277689115863387</v>
      </c>
      <c r="K80" s="4">
        <f t="shared" si="1"/>
        <v>1.8802883108742939E-3</v>
      </c>
      <c r="L80" s="4">
        <f t="shared" si="2"/>
        <v>8.2732685678470599E-2</v>
      </c>
      <c r="M80" s="3">
        <f t="shared" si="3"/>
        <v>1</v>
      </c>
      <c r="N80" s="3">
        <f t="shared" si="4"/>
        <v>1</v>
      </c>
    </row>
    <row r="81" spans="1:14" ht="15.75" thickBot="1">
      <c r="A81" s="20">
        <v>44459</v>
      </c>
      <c r="B81" s="21">
        <v>0.37847222222222227</v>
      </c>
      <c r="C81" s="22" t="s">
        <v>98</v>
      </c>
      <c r="D81" s="22" t="s">
        <v>30</v>
      </c>
      <c r="E81" s="24">
        <v>60.94</v>
      </c>
      <c r="F81" s="23">
        <v>60.77</v>
      </c>
      <c r="G81" s="23">
        <v>60.43</v>
      </c>
      <c r="H81" s="23">
        <v>61.06</v>
      </c>
      <c r="I81" s="23">
        <v>61.14</v>
      </c>
      <c r="J81" s="4">
        <f t="shared" si="0"/>
        <v>6.0885305249300222E-3</v>
      </c>
      <c r="K81" s="4">
        <f t="shared" si="1"/>
        <v>1.9691499835904915E-3</v>
      </c>
      <c r="L81" s="4">
        <f t="shared" si="2"/>
        <v>3.2819166393174082E-3</v>
      </c>
      <c r="M81" s="3">
        <f t="shared" si="3"/>
        <v>1</v>
      </c>
      <c r="N81" s="3">
        <f t="shared" si="4"/>
        <v>1</v>
      </c>
    </row>
    <row r="82" spans="1:14" ht="15.75" thickBot="1">
      <c r="A82" s="20">
        <v>44459</v>
      </c>
      <c r="B82" s="21">
        <v>0.38194444444444442</v>
      </c>
      <c r="C82" s="22" t="s">
        <v>55</v>
      </c>
      <c r="D82" s="31" t="s">
        <v>30</v>
      </c>
      <c r="E82" s="27">
        <v>5.85</v>
      </c>
      <c r="F82" s="28">
        <v>5.51</v>
      </c>
      <c r="G82" s="28">
        <v>5.03</v>
      </c>
      <c r="H82" s="23">
        <v>5.58</v>
      </c>
      <c r="I82" s="23">
        <v>5.58</v>
      </c>
      <c r="J82" s="4">
        <f t="shared" si="0"/>
        <v>1.2704174228675189E-2</v>
      </c>
      <c r="K82" s="4">
        <f t="shared" si="1"/>
        <v>-4.6153846153846087E-2</v>
      </c>
      <c r="L82" s="4">
        <f t="shared" si="2"/>
        <v>-4.6153846153846087E-2</v>
      </c>
      <c r="M82" s="3">
        <f t="shared" si="3"/>
        <v>0</v>
      </c>
      <c r="N82" s="3">
        <f t="shared" si="4"/>
        <v>0</v>
      </c>
    </row>
    <row r="83" spans="1:14" ht="15" customHeight="1" thickBot="1">
      <c r="A83" s="20">
        <v>44460</v>
      </c>
      <c r="B83" s="21">
        <v>0.28125</v>
      </c>
      <c r="C83" s="22" t="s">
        <v>49</v>
      </c>
      <c r="D83" s="22" t="s">
        <v>30</v>
      </c>
      <c r="E83" s="23">
        <v>49.23</v>
      </c>
      <c r="F83" s="23">
        <v>49.33</v>
      </c>
      <c r="G83" s="28">
        <v>48.97</v>
      </c>
      <c r="H83" s="23">
        <v>49.71</v>
      </c>
      <c r="I83" s="23">
        <v>49.71</v>
      </c>
      <c r="J83" s="4">
        <f t="shared" si="0"/>
        <v>7.7032231907561846E-3</v>
      </c>
      <c r="K83" s="4">
        <f t="shared" si="1"/>
        <v>9.7501523461304904E-3</v>
      </c>
      <c r="L83" s="4">
        <f t="shared" si="2"/>
        <v>9.7501523461304904E-3</v>
      </c>
      <c r="M83" s="3">
        <f t="shared" si="3"/>
        <v>1</v>
      </c>
      <c r="N83" s="3">
        <f t="shared" si="4"/>
        <v>1</v>
      </c>
    </row>
    <row r="84" spans="1:14" ht="15.75" thickBot="1">
      <c r="A84" s="20">
        <v>44460</v>
      </c>
      <c r="B84" s="21">
        <v>0.33333333333333331</v>
      </c>
      <c r="C84" s="22" t="s">
        <v>99</v>
      </c>
      <c r="D84" s="22" t="s">
        <v>30</v>
      </c>
      <c r="E84" s="24">
        <v>79.83</v>
      </c>
      <c r="F84" s="23">
        <v>80.209999999999994</v>
      </c>
      <c r="G84" s="26">
        <v>78.069999999999993</v>
      </c>
      <c r="H84" s="23">
        <v>80.400000000000006</v>
      </c>
      <c r="I84" s="23">
        <v>80.400000000000006</v>
      </c>
      <c r="J84" s="4">
        <f t="shared" si="0"/>
        <v>2.3687819473882554E-3</v>
      </c>
      <c r="K84" s="4">
        <f t="shared" si="1"/>
        <v>7.1401728673431966E-3</v>
      </c>
      <c r="L84" s="4">
        <f t="shared" si="2"/>
        <v>7.1401728673431966E-3</v>
      </c>
      <c r="M84" s="3">
        <f t="shared" si="3"/>
        <v>1</v>
      </c>
      <c r="N84" s="3">
        <f t="shared" si="4"/>
        <v>1</v>
      </c>
    </row>
    <row r="85" spans="1:14" ht="15.75" thickBot="1">
      <c r="A85" s="20">
        <v>44460</v>
      </c>
      <c r="B85" s="21">
        <v>0.42569444444444443</v>
      </c>
      <c r="C85" s="22" t="s">
        <v>100</v>
      </c>
      <c r="D85" s="31" t="s">
        <v>30</v>
      </c>
      <c r="E85" s="27">
        <v>28.8</v>
      </c>
      <c r="F85" s="23">
        <v>29.01</v>
      </c>
      <c r="G85" s="23">
        <v>29.73</v>
      </c>
      <c r="H85" s="23">
        <v>30.5</v>
      </c>
      <c r="I85" s="23">
        <v>31.04</v>
      </c>
      <c r="J85" s="4">
        <f t="shared" si="0"/>
        <v>6.9975870389520772E-2</v>
      </c>
      <c r="K85" s="4">
        <f t="shared" si="1"/>
        <v>5.9027777777777748E-2</v>
      </c>
      <c r="L85" s="4">
        <f t="shared" si="2"/>
        <v>7.7777777777777724E-2</v>
      </c>
      <c r="M85" s="3">
        <f t="shared" si="3"/>
        <v>1</v>
      </c>
      <c r="N85" s="3">
        <f t="shared" si="4"/>
        <v>1</v>
      </c>
    </row>
    <row r="86" spans="1:14" ht="15" customHeight="1" thickBot="1">
      <c r="A86" s="20">
        <v>44460</v>
      </c>
      <c r="B86" s="21">
        <v>0.91556712962962961</v>
      </c>
      <c r="C86" s="22" t="s">
        <v>101</v>
      </c>
      <c r="D86" s="22" t="s">
        <v>30</v>
      </c>
      <c r="E86" s="23">
        <v>41.99</v>
      </c>
      <c r="F86" s="23">
        <v>42.25</v>
      </c>
      <c r="G86" s="23">
        <v>41.32</v>
      </c>
      <c r="H86" s="23">
        <v>42.51</v>
      </c>
      <c r="I86" s="23">
        <v>43.88</v>
      </c>
      <c r="J86" s="4">
        <f t="shared" si="0"/>
        <v>3.8579881656804794E-2</v>
      </c>
      <c r="K86" s="4">
        <f t="shared" si="1"/>
        <v>1.2383900928792475E-2</v>
      </c>
      <c r="L86" s="4">
        <f t="shared" si="2"/>
        <v>4.5010716837342236E-2</v>
      </c>
      <c r="M86" s="3">
        <f t="shared" si="3"/>
        <v>1</v>
      </c>
      <c r="N86" s="3">
        <f t="shared" si="4"/>
        <v>1</v>
      </c>
    </row>
    <row r="87" spans="1:14" ht="15.75" thickBot="1">
      <c r="A87" s="20">
        <v>44461</v>
      </c>
      <c r="B87" s="21">
        <v>0.33333333333333331</v>
      </c>
      <c r="C87" s="22" t="s">
        <v>102</v>
      </c>
      <c r="D87" s="22" t="s">
        <v>30</v>
      </c>
      <c r="E87" s="28">
        <v>72.59</v>
      </c>
      <c r="F87" s="28">
        <v>76.66</v>
      </c>
      <c r="G87" s="28">
        <v>74</v>
      </c>
      <c r="H87" s="28">
        <v>76.66</v>
      </c>
      <c r="I87" s="28">
        <v>84.76</v>
      </c>
      <c r="J87" s="4">
        <f t="shared" si="0"/>
        <v>0.10566136185755294</v>
      </c>
      <c r="K87" s="4">
        <f t="shared" si="1"/>
        <v>5.6068328970932536E-2</v>
      </c>
      <c r="L87" s="4">
        <f t="shared" si="2"/>
        <v>0.1676539468246315</v>
      </c>
      <c r="M87" s="3">
        <f t="shared" si="3"/>
        <v>1</v>
      </c>
      <c r="N87" s="3">
        <f t="shared" si="4"/>
        <v>1</v>
      </c>
    </row>
    <row r="88" spans="1:14" ht="15.75" thickBot="1">
      <c r="A88" s="20">
        <v>44462</v>
      </c>
      <c r="B88" s="21">
        <v>0.33333333333333331</v>
      </c>
      <c r="C88" s="22" t="s">
        <v>53</v>
      </c>
      <c r="D88" s="22" t="s">
        <v>30</v>
      </c>
      <c r="E88" s="23">
        <v>11.87</v>
      </c>
      <c r="F88" s="24">
        <v>12.04</v>
      </c>
      <c r="G88" s="23">
        <v>13.17</v>
      </c>
      <c r="H88" s="23">
        <v>13.37</v>
      </c>
      <c r="I88" s="23">
        <v>13.6</v>
      </c>
      <c r="J88" s="4">
        <f t="shared" si="0"/>
        <v>0.1295681063122924</v>
      </c>
      <c r="K88" s="4">
        <f t="shared" si="1"/>
        <v>0.12636899747262006</v>
      </c>
      <c r="L88" s="4">
        <f t="shared" si="2"/>
        <v>0.14574557708508851</v>
      </c>
      <c r="M88" s="3">
        <f t="shared" si="3"/>
        <v>1</v>
      </c>
      <c r="N88" s="3">
        <f t="shared" si="4"/>
        <v>1</v>
      </c>
    </row>
    <row r="89" spans="1:14" ht="15" customHeight="1" thickBot="1">
      <c r="A89" s="20">
        <v>44462</v>
      </c>
      <c r="B89" s="21">
        <v>0.35416666666666669</v>
      </c>
      <c r="C89" s="22" t="s">
        <v>103</v>
      </c>
      <c r="D89" s="22" t="s">
        <v>30</v>
      </c>
      <c r="E89" s="23">
        <v>6.13</v>
      </c>
      <c r="F89" s="27">
        <v>6.45</v>
      </c>
      <c r="G89" s="23">
        <v>6.27</v>
      </c>
      <c r="H89" s="23">
        <v>6.54</v>
      </c>
      <c r="I89" s="23">
        <v>6.65</v>
      </c>
      <c r="J89" s="4">
        <f t="shared" si="0"/>
        <v>3.1007751937984523E-2</v>
      </c>
      <c r="K89" s="4">
        <f t="shared" si="1"/>
        <v>6.6884176182708019E-2</v>
      </c>
      <c r="L89" s="4">
        <f t="shared" si="2"/>
        <v>8.4828711256117531E-2</v>
      </c>
      <c r="M89" s="3">
        <f t="shared" si="3"/>
        <v>1</v>
      </c>
      <c r="N89" s="3">
        <f t="shared" si="4"/>
        <v>1</v>
      </c>
    </row>
    <row r="90" spans="1:14" ht="15.75" thickBot="1">
      <c r="A90" s="20">
        <v>44462</v>
      </c>
      <c r="B90" s="21">
        <v>0.35416666666666669</v>
      </c>
      <c r="C90" s="22" t="s">
        <v>94</v>
      </c>
      <c r="D90" s="22" t="s">
        <v>30</v>
      </c>
      <c r="E90" s="23">
        <v>1.93</v>
      </c>
      <c r="F90" s="23">
        <v>2.19</v>
      </c>
      <c r="G90" s="23">
        <v>2.0699999999999998</v>
      </c>
      <c r="H90" s="23">
        <v>2.4700000000000002</v>
      </c>
      <c r="I90" s="23">
        <v>2.4700000000000002</v>
      </c>
      <c r="J90" s="4">
        <f t="shared" si="0"/>
        <v>0.12785388127853892</v>
      </c>
      <c r="K90" s="4">
        <f t="shared" si="1"/>
        <v>0.2797927461139898</v>
      </c>
      <c r="L90" s="4">
        <f t="shared" si="2"/>
        <v>0.2797927461139898</v>
      </c>
      <c r="M90" s="3">
        <f t="shared" si="3"/>
        <v>1</v>
      </c>
      <c r="N90" s="3">
        <f t="shared" si="4"/>
        <v>1</v>
      </c>
    </row>
    <row r="91" spans="1:14" ht="15" customHeight="1" thickBot="1">
      <c r="A91" s="20">
        <v>44466</v>
      </c>
      <c r="B91" s="21">
        <v>0.29166666666666669</v>
      </c>
      <c r="C91" s="22" t="s">
        <v>104</v>
      </c>
      <c r="D91" s="22" t="s">
        <v>30</v>
      </c>
      <c r="E91" s="23">
        <v>14.05</v>
      </c>
      <c r="F91" s="23">
        <v>14.3</v>
      </c>
      <c r="G91" s="23">
        <v>14.32</v>
      </c>
      <c r="H91" s="23">
        <v>15.33</v>
      </c>
      <c r="I91" s="23">
        <v>16.43</v>
      </c>
      <c r="J91" s="4">
        <f t="shared" ref="J91:J135" si="5">(I91-F91)/F91</f>
        <v>0.14895104895104888</v>
      </c>
      <c r="K91" s="4">
        <f t="shared" ref="K91:K135" si="6">(H91-E91)/E91</f>
        <v>9.110320284697504E-2</v>
      </c>
      <c r="L91" s="4">
        <f t="shared" ref="L91:L135" si="7">(I91-E91)/E91</f>
        <v>0.16939501779359423</v>
      </c>
      <c r="M91" s="3">
        <f t="shared" ref="M91:M135" si="8">IF(K91&gt;0,1,0)</f>
        <v>1</v>
      </c>
      <c r="N91" s="3">
        <f t="shared" ref="N91:N135" si="9">IF(L91&gt;0,1,0)</f>
        <v>1</v>
      </c>
    </row>
    <row r="92" spans="1:14" ht="15.75" thickBot="1">
      <c r="A92" s="20">
        <v>44466</v>
      </c>
      <c r="B92" s="21">
        <v>0.27083333333333331</v>
      </c>
      <c r="C92" s="22" t="s">
        <v>105</v>
      </c>
      <c r="D92" s="22" t="s">
        <v>30</v>
      </c>
      <c r="E92" s="23">
        <v>6.03</v>
      </c>
      <c r="F92" s="23">
        <v>6.12</v>
      </c>
      <c r="G92" s="23">
        <v>6.48</v>
      </c>
      <c r="H92" s="23">
        <v>6.55</v>
      </c>
      <c r="I92" s="23">
        <v>7.04</v>
      </c>
      <c r="J92" s="4">
        <f t="shared" si="5"/>
        <v>0.15032679738562091</v>
      </c>
      <c r="K92" s="4">
        <f t="shared" si="6"/>
        <v>8.6235489220563774E-2</v>
      </c>
      <c r="L92" s="4">
        <f t="shared" si="7"/>
        <v>0.1674958540630182</v>
      </c>
      <c r="M92" s="3">
        <f t="shared" si="8"/>
        <v>1</v>
      </c>
      <c r="N92" s="3">
        <f t="shared" si="9"/>
        <v>1</v>
      </c>
    </row>
    <row r="93" spans="1:14" ht="15.75" thickBot="1">
      <c r="A93" s="20">
        <v>44466</v>
      </c>
      <c r="B93" s="21">
        <v>0.66736111111111107</v>
      </c>
      <c r="C93" s="22" t="s">
        <v>106</v>
      </c>
      <c r="D93" s="22" t="s">
        <v>30</v>
      </c>
      <c r="E93" s="23">
        <v>9.5500000000000007</v>
      </c>
      <c r="F93" s="24">
        <v>10.86</v>
      </c>
      <c r="G93" s="24">
        <v>10.6</v>
      </c>
      <c r="H93" s="23">
        <v>11.33</v>
      </c>
      <c r="I93" s="23">
        <v>11.33</v>
      </c>
      <c r="J93" s="4">
        <f t="shared" si="5"/>
        <v>4.3278084714548866E-2</v>
      </c>
      <c r="K93" s="4">
        <f t="shared" si="6"/>
        <v>0.18638743455497375</v>
      </c>
      <c r="L93" s="4">
        <f t="shared" si="7"/>
        <v>0.18638743455497375</v>
      </c>
      <c r="M93" s="3">
        <f t="shared" si="8"/>
        <v>1</v>
      </c>
      <c r="N93" s="3">
        <f t="shared" si="9"/>
        <v>1</v>
      </c>
    </row>
    <row r="94" spans="1:14" ht="27" customHeight="1" thickBot="1">
      <c r="A94" s="20">
        <v>44467</v>
      </c>
      <c r="B94" s="21">
        <v>0.33333333333333331</v>
      </c>
      <c r="C94" s="22" t="s">
        <v>93</v>
      </c>
      <c r="D94" s="22" t="s">
        <v>30</v>
      </c>
      <c r="E94" s="23">
        <v>23.26</v>
      </c>
      <c r="F94" s="27">
        <v>23.25</v>
      </c>
      <c r="G94" s="27">
        <v>22.43</v>
      </c>
      <c r="H94" s="23">
        <v>23.25</v>
      </c>
      <c r="I94" s="26">
        <v>23.25</v>
      </c>
      <c r="J94" s="4">
        <f t="shared" si="5"/>
        <v>0</v>
      </c>
      <c r="K94" s="4">
        <f t="shared" si="6"/>
        <v>-4.2992261392955987E-4</v>
      </c>
      <c r="L94" s="4">
        <f t="shared" si="7"/>
        <v>-4.2992261392955987E-4</v>
      </c>
      <c r="M94" s="3">
        <f t="shared" si="8"/>
        <v>0</v>
      </c>
      <c r="N94" s="3">
        <f t="shared" si="9"/>
        <v>0</v>
      </c>
    </row>
    <row r="95" spans="1:14" ht="27" customHeight="1" thickBot="1">
      <c r="A95" s="20">
        <v>44467</v>
      </c>
      <c r="B95" s="21">
        <v>0.37708333333333338</v>
      </c>
      <c r="C95" s="22" t="s">
        <v>55</v>
      </c>
      <c r="D95" s="22" t="s">
        <v>30</v>
      </c>
      <c r="E95" s="23">
        <v>5.45</v>
      </c>
      <c r="F95" s="23">
        <v>5.6</v>
      </c>
      <c r="G95" s="23">
        <v>5.55</v>
      </c>
      <c r="H95" s="23">
        <v>5.68</v>
      </c>
      <c r="I95" s="23">
        <v>6.08</v>
      </c>
      <c r="J95" s="4">
        <f t="shared" si="5"/>
        <v>8.5714285714285798E-2</v>
      </c>
      <c r="K95" s="4">
        <f t="shared" si="6"/>
        <v>4.2201834862385233E-2</v>
      </c>
      <c r="L95" s="4">
        <f t="shared" si="7"/>
        <v>0.11559633027522934</v>
      </c>
      <c r="M95" s="3">
        <f t="shared" si="8"/>
        <v>1</v>
      </c>
      <c r="N95" s="3">
        <f t="shared" si="9"/>
        <v>1</v>
      </c>
    </row>
    <row r="96" spans="1:14" ht="15.75" thickBot="1">
      <c r="A96" s="20">
        <v>44467</v>
      </c>
      <c r="B96" s="21">
        <v>0.32291666666666669</v>
      </c>
      <c r="C96" s="22" t="s">
        <v>52</v>
      </c>
      <c r="D96" s="22" t="s">
        <v>30</v>
      </c>
      <c r="E96" s="23">
        <v>138.27000000000001</v>
      </c>
      <c r="F96" s="23">
        <v>138.5</v>
      </c>
      <c r="G96" s="24">
        <v>136.07</v>
      </c>
      <c r="H96" s="23">
        <v>138.72999999999999</v>
      </c>
      <c r="I96" s="23">
        <v>138.72999999999999</v>
      </c>
      <c r="J96" s="4">
        <f t="shared" si="5"/>
        <v>1.660649819494511E-3</v>
      </c>
      <c r="K96" s="4">
        <f t="shared" si="6"/>
        <v>3.3268243292108157E-3</v>
      </c>
      <c r="L96" s="4">
        <f t="shared" si="7"/>
        <v>3.3268243292108157E-3</v>
      </c>
      <c r="M96" s="3">
        <f t="shared" si="8"/>
        <v>1</v>
      </c>
      <c r="N96" s="3">
        <f t="shared" si="9"/>
        <v>1</v>
      </c>
    </row>
    <row r="97" spans="1:14" ht="24.75" customHeight="1" thickBot="1">
      <c r="A97" s="20">
        <v>44468</v>
      </c>
      <c r="B97" s="21">
        <v>0.33333333333333331</v>
      </c>
      <c r="C97" s="22" t="s">
        <v>93</v>
      </c>
      <c r="D97" s="22" t="s">
        <v>30</v>
      </c>
      <c r="E97" s="23">
        <v>22.43</v>
      </c>
      <c r="F97" s="25">
        <v>22.55</v>
      </c>
      <c r="G97" s="27">
        <v>22.64</v>
      </c>
      <c r="H97" s="23">
        <v>22.91</v>
      </c>
      <c r="I97" s="23">
        <v>22.91</v>
      </c>
      <c r="J97" s="4">
        <f t="shared" si="5"/>
        <v>1.5964523281596428E-2</v>
      </c>
      <c r="K97" s="4">
        <f t="shared" si="6"/>
        <v>2.1399910833704877E-2</v>
      </c>
      <c r="L97" s="4">
        <f t="shared" si="7"/>
        <v>2.1399910833704877E-2</v>
      </c>
      <c r="M97" s="3">
        <f t="shared" si="8"/>
        <v>1</v>
      </c>
      <c r="N97" s="3">
        <f t="shared" si="9"/>
        <v>1</v>
      </c>
    </row>
    <row r="98" spans="1:14" ht="14.25" customHeight="1" thickBot="1">
      <c r="A98" s="20">
        <v>44468</v>
      </c>
      <c r="B98" s="21">
        <v>0.33333333333333331</v>
      </c>
      <c r="C98" s="22" t="s">
        <v>51</v>
      </c>
      <c r="D98" s="22" t="s">
        <v>30</v>
      </c>
      <c r="E98" s="23">
        <v>5.87</v>
      </c>
      <c r="F98" s="23">
        <v>5.92</v>
      </c>
      <c r="G98" s="23">
        <v>6</v>
      </c>
      <c r="H98" s="23">
        <v>6.02</v>
      </c>
      <c r="I98" s="23">
        <v>6.24</v>
      </c>
      <c r="J98" s="4">
        <f t="shared" si="5"/>
        <v>5.4054054054054106E-2</v>
      </c>
      <c r="K98" s="4">
        <f t="shared" si="6"/>
        <v>2.5553662691652379E-2</v>
      </c>
      <c r="L98" s="4">
        <f t="shared" si="7"/>
        <v>6.3032367972742781E-2</v>
      </c>
      <c r="M98" s="3">
        <f t="shared" si="8"/>
        <v>1</v>
      </c>
      <c r="N98" s="3">
        <f t="shared" si="9"/>
        <v>1</v>
      </c>
    </row>
    <row r="99" spans="1:14" ht="15.75" customHeight="1" thickBot="1">
      <c r="A99" s="20">
        <v>44469</v>
      </c>
      <c r="B99" s="21">
        <v>0.67013888888888884</v>
      </c>
      <c r="C99" s="22" t="s">
        <v>46</v>
      </c>
      <c r="D99" s="22" t="s">
        <v>30</v>
      </c>
      <c r="E99" s="23">
        <v>33.76</v>
      </c>
      <c r="F99" s="26">
        <v>34.26</v>
      </c>
      <c r="G99" s="23">
        <v>34.51</v>
      </c>
      <c r="H99" s="23">
        <v>34.76</v>
      </c>
      <c r="I99" s="23">
        <v>35.03</v>
      </c>
      <c r="J99" s="4">
        <f t="shared" si="5"/>
        <v>2.2475189725627648E-2</v>
      </c>
      <c r="K99" s="4">
        <f t="shared" si="6"/>
        <v>2.9620853080568721E-2</v>
      </c>
      <c r="L99" s="4">
        <f t="shared" si="7"/>
        <v>3.7618483412322372E-2</v>
      </c>
      <c r="M99" s="3">
        <f t="shared" si="8"/>
        <v>1</v>
      </c>
      <c r="N99" s="3">
        <f t="shared" si="9"/>
        <v>1</v>
      </c>
    </row>
    <row r="100" spans="1:14" ht="14.25" customHeight="1" thickBot="1">
      <c r="A100" s="20">
        <v>44440</v>
      </c>
      <c r="B100" s="21">
        <v>0.67013888888888884</v>
      </c>
      <c r="C100" s="22" t="s">
        <v>107</v>
      </c>
      <c r="D100" s="22" t="s">
        <v>31</v>
      </c>
      <c r="E100" s="23">
        <v>16.239999999999998</v>
      </c>
      <c r="F100" s="23">
        <v>16.579999999999998</v>
      </c>
      <c r="G100" s="23">
        <v>16.600000000000001</v>
      </c>
      <c r="H100" s="23">
        <v>17.18</v>
      </c>
      <c r="I100" s="24">
        <v>19.27</v>
      </c>
      <c r="J100" s="4">
        <f t="shared" si="5"/>
        <v>0.16224366706875765</v>
      </c>
      <c r="K100" s="4">
        <f t="shared" si="6"/>
        <v>5.788177339901486E-2</v>
      </c>
      <c r="L100" s="4">
        <f t="shared" si="7"/>
        <v>0.18657635467980305</v>
      </c>
      <c r="M100" s="3">
        <f t="shared" si="8"/>
        <v>1</v>
      </c>
      <c r="N100" s="3">
        <f t="shared" si="9"/>
        <v>1</v>
      </c>
    </row>
    <row r="101" spans="1:14" ht="15" customHeight="1" thickBot="1">
      <c r="A101" s="20">
        <v>44440</v>
      </c>
      <c r="B101" s="21">
        <v>0.6875</v>
      </c>
      <c r="C101" s="22" t="s">
        <v>108</v>
      </c>
      <c r="D101" s="22" t="s">
        <v>31</v>
      </c>
      <c r="E101" s="23">
        <v>52.74</v>
      </c>
      <c r="F101" s="23">
        <v>53.43</v>
      </c>
      <c r="G101" s="23">
        <v>53.79</v>
      </c>
      <c r="H101" s="25">
        <v>54.46</v>
      </c>
      <c r="I101" s="27">
        <v>54.46</v>
      </c>
      <c r="J101" s="4">
        <f t="shared" si="5"/>
        <v>1.9277559423544845E-2</v>
      </c>
      <c r="K101" s="4">
        <f t="shared" si="6"/>
        <v>3.2612817595752727E-2</v>
      </c>
      <c r="L101" s="4">
        <f t="shared" si="7"/>
        <v>3.2612817595752727E-2</v>
      </c>
      <c r="M101" s="3">
        <f t="shared" si="8"/>
        <v>1</v>
      </c>
      <c r="N101" s="3">
        <f t="shared" si="9"/>
        <v>1</v>
      </c>
    </row>
    <row r="102" spans="1:14" ht="14.25" customHeight="1" thickBot="1">
      <c r="A102" s="20">
        <v>44441</v>
      </c>
      <c r="B102" s="21">
        <v>0.87638888888888899</v>
      </c>
      <c r="C102" s="22" t="s">
        <v>109</v>
      </c>
      <c r="D102" s="22" t="s">
        <v>31</v>
      </c>
      <c r="E102" s="23">
        <v>39.159999999999997</v>
      </c>
      <c r="F102" s="23">
        <v>40</v>
      </c>
      <c r="G102" s="24">
        <v>39.79</v>
      </c>
      <c r="H102" s="23">
        <v>40.19</v>
      </c>
      <c r="I102" s="23">
        <v>41.3</v>
      </c>
      <c r="J102" s="4">
        <f t="shared" si="5"/>
        <v>3.2499999999999932E-2</v>
      </c>
      <c r="K102" s="4">
        <f t="shared" si="6"/>
        <v>2.6302349336057233E-2</v>
      </c>
      <c r="L102" s="4">
        <f t="shared" si="7"/>
        <v>5.4647599591419835E-2</v>
      </c>
      <c r="M102" s="3">
        <f t="shared" si="8"/>
        <v>1</v>
      </c>
      <c r="N102" s="3">
        <f t="shared" si="9"/>
        <v>1</v>
      </c>
    </row>
    <row r="103" spans="1:14" ht="14.25" customHeight="1" thickBot="1">
      <c r="A103" s="20">
        <v>44442</v>
      </c>
      <c r="B103" s="21">
        <v>0.29166666666666669</v>
      </c>
      <c r="C103" s="22" t="s">
        <v>110</v>
      </c>
      <c r="D103" s="22" t="s">
        <v>31</v>
      </c>
      <c r="E103" s="24">
        <v>91.78</v>
      </c>
      <c r="F103" s="27">
        <v>93.5</v>
      </c>
      <c r="G103" s="27">
        <v>93.93</v>
      </c>
      <c r="H103" s="24">
        <v>95</v>
      </c>
      <c r="I103" s="24">
        <v>95</v>
      </c>
      <c r="J103" s="4">
        <f t="shared" si="5"/>
        <v>1.6042780748663103E-2</v>
      </c>
      <c r="K103" s="4">
        <f t="shared" si="6"/>
        <v>3.5083896273697963E-2</v>
      </c>
      <c r="L103" s="4">
        <f t="shared" si="7"/>
        <v>3.5083896273697963E-2</v>
      </c>
      <c r="M103" s="3">
        <f t="shared" si="8"/>
        <v>1</v>
      </c>
      <c r="N103" s="3">
        <f t="shared" si="9"/>
        <v>1</v>
      </c>
    </row>
    <row r="104" spans="1:14" ht="13.5" customHeight="1" thickBot="1">
      <c r="A104" s="20">
        <v>44445</v>
      </c>
      <c r="B104" s="21">
        <v>0.33333333333333331</v>
      </c>
      <c r="C104" s="22" t="s">
        <v>44</v>
      </c>
      <c r="D104" s="31" t="s">
        <v>31</v>
      </c>
      <c r="E104" s="27">
        <v>44.88</v>
      </c>
      <c r="F104" s="27">
        <v>45.1</v>
      </c>
      <c r="G104" s="27">
        <v>45.03</v>
      </c>
      <c r="H104" s="27">
        <v>45.26</v>
      </c>
      <c r="I104" s="27">
        <v>45.54</v>
      </c>
      <c r="J104" s="4">
        <f t="shared" si="5"/>
        <v>9.7560975609755594E-3</v>
      </c>
      <c r="K104" s="4">
        <f t="shared" si="6"/>
        <v>8.4670231729054232E-3</v>
      </c>
      <c r="L104" s="4">
        <f t="shared" si="7"/>
        <v>1.47058823529411E-2</v>
      </c>
      <c r="M104" s="3">
        <f t="shared" si="8"/>
        <v>1</v>
      </c>
      <c r="N104" s="3">
        <f t="shared" si="9"/>
        <v>1</v>
      </c>
    </row>
    <row r="105" spans="1:14" ht="15.75" customHeight="1" thickBot="1">
      <c r="A105" s="20">
        <v>44445</v>
      </c>
      <c r="B105" s="21">
        <v>0.33333333333333331</v>
      </c>
      <c r="C105" s="22" t="s">
        <v>111</v>
      </c>
      <c r="D105" s="22" t="s">
        <v>31</v>
      </c>
      <c r="E105" s="23">
        <v>43.8</v>
      </c>
      <c r="F105" s="23">
        <v>48.66</v>
      </c>
      <c r="G105" s="23">
        <v>44.72</v>
      </c>
      <c r="H105" s="23">
        <v>48.66</v>
      </c>
      <c r="I105" s="23">
        <v>48.66</v>
      </c>
      <c r="J105" s="4">
        <f t="shared" si="5"/>
        <v>0</v>
      </c>
      <c r="K105" s="4">
        <f t="shared" si="6"/>
        <v>0.11095890410958903</v>
      </c>
      <c r="L105" s="4">
        <f t="shared" si="7"/>
        <v>0.11095890410958903</v>
      </c>
      <c r="M105" s="3">
        <f t="shared" si="8"/>
        <v>1</v>
      </c>
      <c r="N105" s="3">
        <f t="shared" si="9"/>
        <v>1</v>
      </c>
    </row>
    <row r="106" spans="1:14" ht="15.75" customHeight="1" thickBot="1">
      <c r="A106" s="20">
        <v>44446</v>
      </c>
      <c r="B106" s="21">
        <v>0.29166666666666669</v>
      </c>
      <c r="C106" s="22" t="s">
        <v>112</v>
      </c>
      <c r="D106" s="22" t="s">
        <v>31</v>
      </c>
      <c r="E106" s="23">
        <v>18.59</v>
      </c>
      <c r="F106" s="23">
        <v>18.489999999999998</v>
      </c>
      <c r="G106" s="23">
        <v>18.32</v>
      </c>
      <c r="H106" s="23">
        <v>18.489999999999998</v>
      </c>
      <c r="I106" s="23">
        <v>18.489999999999998</v>
      </c>
      <c r="J106" s="4">
        <f t="shared" si="5"/>
        <v>0</v>
      </c>
      <c r="K106" s="4">
        <f t="shared" si="6"/>
        <v>-5.3792361484669938E-3</v>
      </c>
      <c r="L106" s="4">
        <f t="shared" si="7"/>
        <v>-5.3792361484669938E-3</v>
      </c>
      <c r="M106" s="3">
        <f t="shared" si="8"/>
        <v>0</v>
      </c>
      <c r="N106" s="3">
        <f t="shared" si="9"/>
        <v>0</v>
      </c>
    </row>
    <row r="107" spans="1:14" ht="15" customHeight="1" thickBot="1">
      <c r="A107" s="20">
        <v>44446</v>
      </c>
      <c r="B107" s="21">
        <v>0.20833333333333334</v>
      </c>
      <c r="C107" s="22" t="s">
        <v>113</v>
      </c>
      <c r="D107" s="22" t="s">
        <v>31</v>
      </c>
      <c r="E107" s="23">
        <v>6.56</v>
      </c>
      <c r="F107" s="23">
        <v>7.2</v>
      </c>
      <c r="G107" s="23">
        <v>7.7</v>
      </c>
      <c r="H107" s="23">
        <v>7.89</v>
      </c>
      <c r="I107" s="23">
        <v>7.89</v>
      </c>
      <c r="J107" s="4">
        <f t="shared" si="5"/>
        <v>9.5833333333333257E-2</v>
      </c>
      <c r="K107" s="4">
        <f t="shared" si="6"/>
        <v>0.2027439024390244</v>
      </c>
      <c r="L107" s="4">
        <f t="shared" si="7"/>
        <v>0.2027439024390244</v>
      </c>
      <c r="M107" s="3">
        <f t="shared" si="8"/>
        <v>1</v>
      </c>
      <c r="N107" s="3">
        <f t="shared" si="9"/>
        <v>1</v>
      </c>
    </row>
    <row r="108" spans="1:14" ht="15" customHeight="1" thickBot="1">
      <c r="A108" s="20">
        <v>44446</v>
      </c>
      <c r="B108" s="21">
        <v>0.67499999999999993</v>
      </c>
      <c r="C108" s="22" t="s">
        <v>114</v>
      </c>
      <c r="D108" s="22" t="s">
        <v>31</v>
      </c>
      <c r="E108" s="23">
        <v>48.29</v>
      </c>
      <c r="F108" s="23">
        <v>48.57</v>
      </c>
      <c r="G108" s="23">
        <v>49.96</v>
      </c>
      <c r="H108" s="23">
        <v>49.99</v>
      </c>
      <c r="I108" s="23">
        <v>52.54</v>
      </c>
      <c r="J108" s="4">
        <f t="shared" si="5"/>
        <v>8.1737698167593145E-2</v>
      </c>
      <c r="K108" s="4">
        <f t="shared" si="6"/>
        <v>3.520397597846351E-2</v>
      </c>
      <c r="L108" s="4">
        <f t="shared" si="7"/>
        <v>8.8009939946158633E-2</v>
      </c>
      <c r="M108" s="3">
        <f t="shared" si="8"/>
        <v>1</v>
      </c>
      <c r="N108" s="3">
        <f t="shared" si="9"/>
        <v>1</v>
      </c>
    </row>
    <row r="109" spans="1:14" ht="15.75" thickBot="1">
      <c r="A109" s="20">
        <v>44446</v>
      </c>
      <c r="B109" s="21">
        <v>0.71775462962962966</v>
      </c>
      <c r="C109" s="22" t="s">
        <v>115</v>
      </c>
      <c r="D109" s="22" t="s">
        <v>31</v>
      </c>
      <c r="E109" s="23">
        <v>24.93</v>
      </c>
      <c r="F109" s="23">
        <v>24.94</v>
      </c>
      <c r="G109" s="23">
        <v>25.04</v>
      </c>
      <c r="H109" s="23">
        <v>25.32</v>
      </c>
      <c r="I109" s="23">
        <v>25.32</v>
      </c>
      <c r="J109" s="4">
        <f t="shared" si="5"/>
        <v>1.5236567762630273E-2</v>
      </c>
      <c r="K109" s="4">
        <f t="shared" si="6"/>
        <v>1.5643802647412778E-2</v>
      </c>
      <c r="L109" s="4">
        <f t="shared" si="7"/>
        <v>1.5643802647412778E-2</v>
      </c>
      <c r="M109" s="3">
        <f t="shared" si="8"/>
        <v>1</v>
      </c>
      <c r="N109" s="3">
        <f t="shared" si="9"/>
        <v>1</v>
      </c>
    </row>
    <row r="110" spans="1:14" ht="15" customHeight="1" thickBot="1">
      <c r="A110" s="20">
        <v>44447</v>
      </c>
      <c r="B110" s="21">
        <v>0.35416666666666669</v>
      </c>
      <c r="C110" s="22" t="s">
        <v>116</v>
      </c>
      <c r="D110" s="22" t="s">
        <v>31</v>
      </c>
      <c r="E110" s="23">
        <v>5.22</v>
      </c>
      <c r="F110" s="23">
        <v>5.43</v>
      </c>
      <c r="G110" s="23">
        <v>5.44</v>
      </c>
      <c r="H110" s="23">
        <v>5.55</v>
      </c>
      <c r="I110" s="26">
        <v>5.79</v>
      </c>
      <c r="J110" s="4">
        <f t="shared" si="5"/>
        <v>6.6298342541436531E-2</v>
      </c>
      <c r="K110" s="4">
        <f t="shared" si="6"/>
        <v>6.3218390804597721E-2</v>
      </c>
      <c r="L110" s="4">
        <f t="shared" si="7"/>
        <v>0.10919540229885064</v>
      </c>
      <c r="M110" s="3">
        <f t="shared" si="8"/>
        <v>1</v>
      </c>
      <c r="N110" s="3">
        <f t="shared" si="9"/>
        <v>1</v>
      </c>
    </row>
    <row r="111" spans="1:14" ht="15.75" thickBot="1">
      <c r="A111" s="20">
        <v>44447</v>
      </c>
      <c r="B111" s="21">
        <v>0.29166666666666669</v>
      </c>
      <c r="C111" s="22" t="s">
        <v>117</v>
      </c>
      <c r="D111" s="22" t="s">
        <v>31</v>
      </c>
      <c r="E111" s="23">
        <v>24.62</v>
      </c>
      <c r="F111" s="23">
        <v>24.92</v>
      </c>
      <c r="G111" s="23">
        <v>24.75</v>
      </c>
      <c r="H111" s="23">
        <v>25.18</v>
      </c>
      <c r="I111" s="23">
        <v>25.18</v>
      </c>
      <c r="J111" s="4">
        <f t="shared" si="5"/>
        <v>1.0433386837881139E-2</v>
      </c>
      <c r="K111" s="4">
        <f t="shared" si="6"/>
        <v>2.27457351746547E-2</v>
      </c>
      <c r="L111" s="4">
        <f t="shared" si="7"/>
        <v>2.27457351746547E-2</v>
      </c>
      <c r="M111" s="3">
        <f t="shared" si="8"/>
        <v>1</v>
      </c>
      <c r="N111" s="3">
        <f t="shared" si="9"/>
        <v>1</v>
      </c>
    </row>
    <row r="112" spans="1:14" ht="15" customHeight="1" thickBot="1">
      <c r="A112" s="20">
        <v>44448</v>
      </c>
      <c r="B112" s="21">
        <v>0.29166666666666669</v>
      </c>
      <c r="C112" s="22" t="s">
        <v>118</v>
      </c>
      <c r="D112" s="22" t="s">
        <v>31</v>
      </c>
      <c r="E112" s="23">
        <v>64.56</v>
      </c>
      <c r="F112" s="24">
        <v>63.62</v>
      </c>
      <c r="G112" s="23">
        <v>65.5</v>
      </c>
      <c r="H112" s="23">
        <v>65.510000000000005</v>
      </c>
      <c r="I112" s="23">
        <v>66.900000000000006</v>
      </c>
      <c r="J112" s="4">
        <f t="shared" si="5"/>
        <v>5.1556114429424843E-2</v>
      </c>
      <c r="K112" s="4">
        <f t="shared" si="6"/>
        <v>1.4714993804213178E-2</v>
      </c>
      <c r="L112" s="4">
        <f t="shared" si="7"/>
        <v>3.6245353159851355E-2</v>
      </c>
      <c r="M112" s="3">
        <f t="shared" si="8"/>
        <v>1</v>
      </c>
      <c r="N112" s="3">
        <f t="shared" si="9"/>
        <v>1</v>
      </c>
    </row>
    <row r="113" spans="1:14" ht="15.75" thickBot="1">
      <c r="A113" s="20">
        <v>44448</v>
      </c>
      <c r="B113" s="21">
        <v>0.67708333333333337</v>
      </c>
      <c r="C113" s="22" t="s">
        <v>119</v>
      </c>
      <c r="D113" s="22" t="s">
        <v>31</v>
      </c>
      <c r="E113" s="23">
        <v>24.93</v>
      </c>
      <c r="F113" s="27">
        <v>26</v>
      </c>
      <c r="G113" s="23">
        <v>25.46</v>
      </c>
      <c r="H113" s="23">
        <v>27.08</v>
      </c>
      <c r="I113" s="23">
        <v>27.08</v>
      </c>
      <c r="J113" s="4">
        <f t="shared" si="5"/>
        <v>4.1538461538461476E-2</v>
      </c>
      <c r="K113" s="4">
        <f t="shared" si="6"/>
        <v>8.6241476133172831E-2</v>
      </c>
      <c r="L113" s="4">
        <f t="shared" si="7"/>
        <v>8.6241476133172831E-2</v>
      </c>
      <c r="M113" s="3">
        <f t="shared" si="8"/>
        <v>1</v>
      </c>
      <c r="N113" s="3">
        <f t="shared" si="9"/>
        <v>1</v>
      </c>
    </row>
    <row r="114" spans="1:14" ht="15.75" thickBot="1">
      <c r="A114" s="20">
        <v>44452</v>
      </c>
      <c r="B114" s="21">
        <v>0.23958333333333334</v>
      </c>
      <c r="C114" s="22" t="s">
        <v>120</v>
      </c>
      <c r="D114" s="22" t="s">
        <v>31</v>
      </c>
      <c r="E114" s="23">
        <v>25.51</v>
      </c>
      <c r="F114" s="23">
        <v>25.84</v>
      </c>
      <c r="G114" s="23">
        <v>26.44</v>
      </c>
      <c r="H114" s="23">
        <v>27.49</v>
      </c>
      <c r="I114" s="23">
        <v>27.49</v>
      </c>
      <c r="J114" s="4">
        <f t="shared" si="5"/>
        <v>6.3854489164086634E-2</v>
      </c>
      <c r="K114" s="4">
        <f t="shared" si="6"/>
        <v>7.761662093296734E-2</v>
      </c>
      <c r="L114" s="4">
        <f t="shared" si="7"/>
        <v>7.761662093296734E-2</v>
      </c>
      <c r="M114" s="3">
        <f t="shared" si="8"/>
        <v>1</v>
      </c>
      <c r="N114" s="3">
        <f t="shared" si="9"/>
        <v>1</v>
      </c>
    </row>
    <row r="115" spans="1:14" ht="15.75" thickBot="1">
      <c r="A115" s="20">
        <v>44453</v>
      </c>
      <c r="B115" s="21">
        <v>0.75</v>
      </c>
      <c r="C115" s="22" t="s">
        <v>121</v>
      </c>
      <c r="D115" s="22" t="s">
        <v>31</v>
      </c>
      <c r="E115" s="23">
        <v>299.79000000000002</v>
      </c>
      <c r="F115" s="23">
        <v>303.26</v>
      </c>
      <c r="G115" s="23">
        <v>304.82</v>
      </c>
      <c r="H115" s="23">
        <v>305.32</v>
      </c>
      <c r="I115" s="23">
        <v>305.32</v>
      </c>
      <c r="J115" s="4">
        <f t="shared" si="5"/>
        <v>6.7928510189276606E-3</v>
      </c>
      <c r="K115" s="4">
        <f t="shared" si="6"/>
        <v>1.844624570532697E-2</v>
      </c>
      <c r="L115" s="4">
        <f t="shared" si="7"/>
        <v>1.844624570532697E-2</v>
      </c>
      <c r="M115" s="3">
        <f t="shared" si="8"/>
        <v>1</v>
      </c>
      <c r="N115" s="3">
        <f t="shared" si="9"/>
        <v>1</v>
      </c>
    </row>
    <row r="116" spans="1:14" ht="15" customHeight="1" thickBot="1">
      <c r="A116" s="20">
        <v>44455</v>
      </c>
      <c r="B116" s="21">
        <v>0.375</v>
      </c>
      <c r="C116" s="22" t="s">
        <v>122</v>
      </c>
      <c r="D116" s="22" t="s">
        <v>31</v>
      </c>
      <c r="E116" s="23">
        <v>1.03</v>
      </c>
      <c r="F116" s="23">
        <v>1.04</v>
      </c>
      <c r="G116" s="23">
        <v>1.03</v>
      </c>
      <c r="H116" s="28">
        <v>1.04</v>
      </c>
      <c r="I116" s="23">
        <v>1.07</v>
      </c>
      <c r="J116" s="4">
        <f t="shared" si="5"/>
        <v>2.8846153846153872E-2</v>
      </c>
      <c r="K116" s="4">
        <f t="shared" si="6"/>
        <v>9.7087378640776777E-3</v>
      </c>
      <c r="L116" s="4">
        <f t="shared" si="7"/>
        <v>3.8834951456310711E-2</v>
      </c>
      <c r="M116" s="3">
        <f t="shared" si="8"/>
        <v>1</v>
      </c>
      <c r="N116" s="3">
        <f t="shared" si="9"/>
        <v>1</v>
      </c>
    </row>
    <row r="117" spans="1:14" ht="15" customHeight="1" thickBot="1">
      <c r="A117" s="20">
        <v>44455</v>
      </c>
      <c r="B117" s="21">
        <v>0.29166666666666669</v>
      </c>
      <c r="C117" s="22" t="s">
        <v>123</v>
      </c>
      <c r="D117" s="22" t="s">
        <v>31</v>
      </c>
      <c r="E117" s="23">
        <v>114.91</v>
      </c>
      <c r="F117" s="28">
        <v>117.54</v>
      </c>
      <c r="G117" s="23">
        <v>119.6</v>
      </c>
      <c r="H117" s="26">
        <v>121.43</v>
      </c>
      <c r="I117" s="23">
        <v>124.42</v>
      </c>
      <c r="J117" s="4">
        <f t="shared" si="5"/>
        <v>5.8533265271396927E-2</v>
      </c>
      <c r="K117" s="4">
        <f t="shared" si="6"/>
        <v>5.674005743625455E-2</v>
      </c>
      <c r="L117" s="4">
        <f t="shared" si="7"/>
        <v>8.2760421199199422E-2</v>
      </c>
      <c r="M117" s="3">
        <f t="shared" si="8"/>
        <v>1</v>
      </c>
      <c r="N117" s="3">
        <f t="shared" si="9"/>
        <v>1</v>
      </c>
    </row>
    <row r="118" spans="1:14" ht="15.75" thickBot="1">
      <c r="A118" s="20">
        <v>44455</v>
      </c>
      <c r="B118" s="21">
        <v>0.67013888888888884</v>
      </c>
      <c r="C118" s="22" t="s">
        <v>124</v>
      </c>
      <c r="D118" s="22" t="s">
        <v>31</v>
      </c>
      <c r="E118" s="28">
        <v>26.97</v>
      </c>
      <c r="F118" s="23">
        <v>27.5</v>
      </c>
      <c r="G118" s="23">
        <v>28.26</v>
      </c>
      <c r="H118" s="23">
        <v>29.42</v>
      </c>
      <c r="I118" s="23">
        <v>29.42</v>
      </c>
      <c r="J118" s="4">
        <f t="shared" si="5"/>
        <v>6.9818181818181876E-2</v>
      </c>
      <c r="K118" s="4">
        <f t="shared" si="6"/>
        <v>9.0841675936225538E-2</v>
      </c>
      <c r="L118" s="4">
        <f t="shared" si="7"/>
        <v>9.0841675936225538E-2</v>
      </c>
      <c r="M118" s="3">
        <f t="shared" si="8"/>
        <v>1</v>
      </c>
      <c r="N118" s="3">
        <f t="shared" si="9"/>
        <v>1</v>
      </c>
    </row>
    <row r="119" spans="1:14" ht="15.75" thickBot="1">
      <c r="A119" s="20">
        <v>44455</v>
      </c>
      <c r="B119" s="21">
        <v>0.67083333333333339</v>
      </c>
      <c r="C119" s="22" t="s">
        <v>125</v>
      </c>
      <c r="D119" s="22" t="s">
        <v>31</v>
      </c>
      <c r="E119" s="26">
        <v>25.65</v>
      </c>
      <c r="F119" s="23">
        <v>25.81</v>
      </c>
      <c r="G119" s="23">
        <v>26.98</v>
      </c>
      <c r="H119" s="23">
        <v>27.01</v>
      </c>
      <c r="I119" s="23">
        <v>27.15</v>
      </c>
      <c r="J119" s="4">
        <f t="shared" si="5"/>
        <v>5.1917861294072061E-2</v>
      </c>
      <c r="K119" s="4">
        <f t="shared" si="6"/>
        <v>5.3021442495126823E-2</v>
      </c>
      <c r="L119" s="4">
        <f t="shared" si="7"/>
        <v>5.8479532163742694E-2</v>
      </c>
      <c r="M119" s="3">
        <f t="shared" si="8"/>
        <v>1</v>
      </c>
      <c r="N119" s="3">
        <f t="shared" si="9"/>
        <v>1</v>
      </c>
    </row>
    <row r="120" spans="1:14" ht="15.75" thickBot="1">
      <c r="A120" s="20">
        <v>44455</v>
      </c>
      <c r="B120" s="21">
        <v>0.72766203703703702</v>
      </c>
      <c r="C120" s="22" t="s">
        <v>126</v>
      </c>
      <c r="D120" s="22" t="s">
        <v>31</v>
      </c>
      <c r="E120" s="23">
        <v>41.62</v>
      </c>
      <c r="F120" s="23">
        <v>42.48</v>
      </c>
      <c r="G120" s="23">
        <v>42.98</v>
      </c>
      <c r="H120" s="23">
        <v>43.24</v>
      </c>
      <c r="I120" s="24">
        <v>44.95</v>
      </c>
      <c r="J120" s="4">
        <f t="shared" si="5"/>
        <v>5.8145009416195999E-2</v>
      </c>
      <c r="K120" s="4">
        <f t="shared" si="6"/>
        <v>3.8923594425756956E-2</v>
      </c>
      <c r="L120" s="4">
        <f t="shared" si="7"/>
        <v>8.0009610764055883E-2</v>
      </c>
      <c r="M120" s="3">
        <f t="shared" si="8"/>
        <v>1</v>
      </c>
      <c r="N120" s="3">
        <f t="shared" si="9"/>
        <v>1</v>
      </c>
    </row>
    <row r="121" spans="1:14" ht="15.75" thickBot="1">
      <c r="A121" s="20">
        <v>44456</v>
      </c>
      <c r="B121" s="21">
        <v>0.33333333333333331</v>
      </c>
      <c r="C121" s="22" t="s">
        <v>127</v>
      </c>
      <c r="D121" s="22" t="s">
        <v>31</v>
      </c>
      <c r="E121" s="26">
        <v>13.1</v>
      </c>
      <c r="F121" s="23">
        <v>13.28</v>
      </c>
      <c r="G121" s="23">
        <v>13.31</v>
      </c>
      <c r="H121" s="25">
        <v>13.44</v>
      </c>
      <c r="I121" s="27">
        <v>13.44</v>
      </c>
      <c r="J121" s="4">
        <f t="shared" si="5"/>
        <v>1.2048192771084348E-2</v>
      </c>
      <c r="K121" s="4">
        <f t="shared" si="6"/>
        <v>2.5954198473282432E-2</v>
      </c>
      <c r="L121" s="4">
        <f t="shared" si="7"/>
        <v>2.5954198473282432E-2</v>
      </c>
      <c r="M121" s="3">
        <f t="shared" si="8"/>
        <v>1</v>
      </c>
      <c r="N121" s="3">
        <f t="shared" si="9"/>
        <v>1</v>
      </c>
    </row>
    <row r="122" spans="1:14" ht="15" customHeight="1" thickBot="1">
      <c r="A122" s="20">
        <v>44459</v>
      </c>
      <c r="B122" s="21">
        <v>0.29166666666666669</v>
      </c>
      <c r="C122" s="22" t="s">
        <v>128</v>
      </c>
      <c r="D122" s="22" t="s">
        <v>31</v>
      </c>
      <c r="E122" s="23">
        <v>8.01</v>
      </c>
      <c r="F122" s="26">
        <v>7.5</v>
      </c>
      <c r="G122" s="26">
        <v>7.29</v>
      </c>
      <c r="H122" s="23">
        <v>7.63</v>
      </c>
      <c r="I122" s="23">
        <v>7.75</v>
      </c>
      <c r="J122" s="4">
        <f t="shared" si="5"/>
        <v>3.3333333333333333E-2</v>
      </c>
      <c r="K122" s="4">
        <f t="shared" si="6"/>
        <v>-4.7440699126092375E-2</v>
      </c>
      <c r="L122" s="4">
        <f t="shared" si="7"/>
        <v>-3.2459425717852659E-2</v>
      </c>
      <c r="M122" s="3">
        <f t="shared" si="8"/>
        <v>0</v>
      </c>
      <c r="N122" s="3">
        <f t="shared" si="9"/>
        <v>0</v>
      </c>
    </row>
    <row r="123" spans="1:14" ht="15.75" thickBot="1">
      <c r="A123" s="20">
        <v>44459</v>
      </c>
      <c r="B123" s="21">
        <v>0.66666666666666663</v>
      </c>
      <c r="C123" s="22" t="s">
        <v>129</v>
      </c>
      <c r="D123" s="22" t="s">
        <v>31</v>
      </c>
      <c r="E123" s="23">
        <v>110.25</v>
      </c>
      <c r="F123" s="23">
        <v>112.4</v>
      </c>
      <c r="G123" s="23">
        <v>114.04</v>
      </c>
      <c r="H123" s="23">
        <v>114.65</v>
      </c>
      <c r="I123" s="23">
        <v>119.2</v>
      </c>
      <c r="J123" s="4">
        <f t="shared" si="5"/>
        <v>6.0498220640569367E-2</v>
      </c>
      <c r="K123" s="4">
        <f t="shared" si="6"/>
        <v>3.9909297052154249E-2</v>
      </c>
      <c r="L123" s="4">
        <f t="shared" si="7"/>
        <v>8.1179138321995484E-2</v>
      </c>
      <c r="M123" s="3">
        <f t="shared" si="8"/>
        <v>1</v>
      </c>
      <c r="N123" s="3">
        <f t="shared" si="9"/>
        <v>1</v>
      </c>
    </row>
    <row r="124" spans="1:14" ht="15.75" thickBot="1">
      <c r="A124" s="20">
        <v>44461</v>
      </c>
      <c r="B124" s="21">
        <v>0.33402777777777781</v>
      </c>
      <c r="C124" s="22" t="s">
        <v>130</v>
      </c>
      <c r="D124" s="22" t="s">
        <v>31</v>
      </c>
      <c r="E124" s="26">
        <v>32.049999999999997</v>
      </c>
      <c r="F124" s="26">
        <v>32.89</v>
      </c>
      <c r="G124" s="26">
        <v>33.19</v>
      </c>
      <c r="H124" s="26">
        <v>33.840000000000003</v>
      </c>
      <c r="I124" s="26">
        <v>35.86</v>
      </c>
      <c r="J124" s="4">
        <f t="shared" si="5"/>
        <v>9.0301003344481573E-2</v>
      </c>
      <c r="K124" s="4">
        <f t="shared" si="6"/>
        <v>5.5850234009360573E-2</v>
      </c>
      <c r="L124" s="4">
        <f t="shared" si="7"/>
        <v>0.11887675507020289</v>
      </c>
      <c r="M124" s="3">
        <f t="shared" si="8"/>
        <v>1</v>
      </c>
      <c r="N124" s="3">
        <f t="shared" si="9"/>
        <v>1</v>
      </c>
    </row>
    <row r="125" spans="1:14" ht="15.75" thickBot="1">
      <c r="A125" s="20">
        <v>44461</v>
      </c>
      <c r="B125" s="21">
        <v>0.375</v>
      </c>
      <c r="C125" s="22" t="s">
        <v>131</v>
      </c>
      <c r="D125" s="22" t="s">
        <v>31</v>
      </c>
      <c r="E125" s="23">
        <v>11.59</v>
      </c>
      <c r="F125" s="23">
        <v>11.82</v>
      </c>
      <c r="G125" s="23">
        <v>11.93</v>
      </c>
      <c r="H125" s="23">
        <v>12.06</v>
      </c>
      <c r="I125" s="23">
        <v>12.9</v>
      </c>
      <c r="J125" s="4">
        <f t="shared" si="5"/>
        <v>9.1370558375634528E-2</v>
      </c>
      <c r="K125" s="4">
        <f t="shared" si="6"/>
        <v>4.0552200172562607E-2</v>
      </c>
      <c r="L125" s="4">
        <f t="shared" si="7"/>
        <v>0.1130284728213978</v>
      </c>
      <c r="M125" s="3">
        <f t="shared" si="8"/>
        <v>1</v>
      </c>
      <c r="N125" s="3">
        <f t="shared" si="9"/>
        <v>1</v>
      </c>
    </row>
    <row r="126" spans="1:14" ht="15.75" thickBot="1">
      <c r="A126" s="20">
        <v>44461</v>
      </c>
      <c r="B126" s="21">
        <v>0.6875</v>
      </c>
      <c r="C126" s="22" t="s">
        <v>132</v>
      </c>
      <c r="D126" s="22" t="s">
        <v>31</v>
      </c>
      <c r="E126" s="23">
        <v>230.94</v>
      </c>
      <c r="F126" s="23">
        <v>233.01</v>
      </c>
      <c r="G126" s="23">
        <v>233.45</v>
      </c>
      <c r="H126" s="23">
        <v>235.11</v>
      </c>
      <c r="I126" s="23">
        <v>235.11</v>
      </c>
      <c r="J126" s="4">
        <f t="shared" si="5"/>
        <v>9.0124887343891805E-3</v>
      </c>
      <c r="K126" s="4">
        <f t="shared" si="6"/>
        <v>1.8056638087815085E-2</v>
      </c>
      <c r="L126" s="4">
        <f t="shared" si="7"/>
        <v>1.8056638087815085E-2</v>
      </c>
      <c r="M126" s="3">
        <f t="shared" si="8"/>
        <v>1</v>
      </c>
      <c r="N126" s="3">
        <f t="shared" si="9"/>
        <v>1</v>
      </c>
    </row>
    <row r="127" spans="1:14" ht="15.75" thickBot="1">
      <c r="A127" s="20">
        <v>44462</v>
      </c>
      <c r="B127" s="21">
        <v>0.34027777777777773</v>
      </c>
      <c r="C127" s="22" t="s">
        <v>133</v>
      </c>
      <c r="D127" s="22" t="s">
        <v>31</v>
      </c>
      <c r="E127" s="23">
        <v>99.27</v>
      </c>
      <c r="F127" s="23">
        <v>100.78</v>
      </c>
      <c r="G127" s="23">
        <v>102.69</v>
      </c>
      <c r="H127" s="23">
        <v>105.23</v>
      </c>
      <c r="I127" s="23">
        <v>106.26</v>
      </c>
      <c r="J127" s="4">
        <f t="shared" si="5"/>
        <v>5.4375868227823018E-2</v>
      </c>
      <c r="K127" s="4">
        <f t="shared" si="6"/>
        <v>6.0038279439911434E-2</v>
      </c>
      <c r="L127" s="4">
        <f t="shared" si="7"/>
        <v>7.0414022363251838E-2</v>
      </c>
      <c r="M127" s="3">
        <f t="shared" si="8"/>
        <v>1</v>
      </c>
      <c r="N127" s="3">
        <f t="shared" si="9"/>
        <v>1</v>
      </c>
    </row>
    <row r="128" spans="1:14" ht="15.75" thickBot="1">
      <c r="A128" s="20">
        <v>44462</v>
      </c>
      <c r="B128" s="21">
        <v>0.28819444444444448</v>
      </c>
      <c r="C128" s="22" t="s">
        <v>134</v>
      </c>
      <c r="D128" s="22" t="s">
        <v>31</v>
      </c>
      <c r="E128" s="23">
        <v>62.67</v>
      </c>
      <c r="F128" s="34">
        <v>63.49</v>
      </c>
      <c r="G128" s="23">
        <v>66.5</v>
      </c>
      <c r="H128" s="23">
        <v>66.94</v>
      </c>
      <c r="I128" s="23">
        <v>67.59</v>
      </c>
      <c r="J128" s="4">
        <f t="shared" si="5"/>
        <v>6.4577098755709578E-2</v>
      </c>
      <c r="K128" s="4">
        <f t="shared" si="6"/>
        <v>6.8134673687569744E-2</v>
      </c>
      <c r="L128" s="4">
        <f t="shared" si="7"/>
        <v>7.8506462422211612E-2</v>
      </c>
      <c r="M128" s="3">
        <f t="shared" si="8"/>
        <v>1</v>
      </c>
      <c r="N128" s="3">
        <f t="shared" si="9"/>
        <v>1</v>
      </c>
    </row>
    <row r="129" spans="1:14" ht="15.75" thickBot="1">
      <c r="A129" s="20">
        <v>44462</v>
      </c>
      <c r="B129" s="21">
        <v>0.68680555555555556</v>
      </c>
      <c r="C129" s="22" t="s">
        <v>135</v>
      </c>
      <c r="D129" s="22" t="s">
        <v>31</v>
      </c>
      <c r="E129" s="23">
        <v>344.2</v>
      </c>
      <c r="F129" s="32">
        <v>348.97</v>
      </c>
      <c r="G129" s="23">
        <v>349.52</v>
      </c>
      <c r="H129" s="23">
        <v>352.94</v>
      </c>
      <c r="I129" s="23">
        <v>357.24</v>
      </c>
      <c r="J129" s="4">
        <f t="shared" si="5"/>
        <v>2.3698312175831678E-2</v>
      </c>
      <c r="K129" s="4">
        <f t="shared" si="6"/>
        <v>2.5392213829169116E-2</v>
      </c>
      <c r="L129" s="4">
        <f t="shared" si="7"/>
        <v>3.7884950610110463E-2</v>
      </c>
      <c r="M129" s="3">
        <f t="shared" si="8"/>
        <v>1</v>
      </c>
      <c r="N129" s="3">
        <f t="shared" si="9"/>
        <v>1</v>
      </c>
    </row>
    <row r="130" spans="1:14" ht="15.75" thickBot="1">
      <c r="A130" s="20">
        <v>44462</v>
      </c>
      <c r="B130" s="21">
        <v>0.67013888888888884</v>
      </c>
      <c r="C130" s="22" t="s">
        <v>136</v>
      </c>
      <c r="D130" s="22" t="s">
        <v>31</v>
      </c>
      <c r="E130" s="23">
        <v>608.23</v>
      </c>
      <c r="F130" s="23">
        <v>611.4</v>
      </c>
      <c r="G130" s="23">
        <v>609.78</v>
      </c>
      <c r="H130" s="23">
        <v>616.92999999999995</v>
      </c>
      <c r="I130" s="23">
        <v>616.92999999999995</v>
      </c>
      <c r="J130" s="4">
        <f t="shared" si="5"/>
        <v>9.0448151782793144E-3</v>
      </c>
      <c r="K130" s="4">
        <f t="shared" si="6"/>
        <v>1.4303799549512407E-2</v>
      </c>
      <c r="L130" s="4">
        <f t="shared" si="7"/>
        <v>1.4303799549512407E-2</v>
      </c>
      <c r="M130" s="3">
        <f t="shared" si="8"/>
        <v>1</v>
      </c>
      <c r="N130" s="3">
        <f t="shared" si="9"/>
        <v>1</v>
      </c>
    </row>
    <row r="131" spans="1:14" ht="15.75" thickBot="1">
      <c r="A131" s="20">
        <v>44466</v>
      </c>
      <c r="B131" s="21">
        <v>0.33333333333333331</v>
      </c>
      <c r="C131" s="22" t="s">
        <v>137</v>
      </c>
      <c r="D131" s="22" t="s">
        <v>31</v>
      </c>
      <c r="E131" s="23">
        <v>22.57</v>
      </c>
      <c r="F131" s="23">
        <v>22.96</v>
      </c>
      <c r="G131" s="23">
        <v>24.17</v>
      </c>
      <c r="H131" s="23">
        <v>24.2</v>
      </c>
      <c r="I131" s="23">
        <v>24.37</v>
      </c>
      <c r="J131" s="4">
        <f t="shared" si="5"/>
        <v>6.1411149825783974E-2</v>
      </c>
      <c r="K131" s="4">
        <f t="shared" si="6"/>
        <v>7.2219760744350867E-2</v>
      </c>
      <c r="L131" s="4">
        <f t="shared" si="7"/>
        <v>7.9751883030571583E-2</v>
      </c>
      <c r="M131" s="3">
        <f t="shared" si="8"/>
        <v>1</v>
      </c>
      <c r="N131" s="3">
        <f t="shared" si="9"/>
        <v>1</v>
      </c>
    </row>
    <row r="132" spans="1:14" ht="15.75" thickBot="1">
      <c r="A132" s="20">
        <v>44467</v>
      </c>
      <c r="B132" s="21">
        <v>0.29166666666666669</v>
      </c>
      <c r="C132" s="22" t="s">
        <v>138</v>
      </c>
      <c r="D132" s="22" t="s">
        <v>31</v>
      </c>
      <c r="E132" s="23">
        <v>4.28</v>
      </c>
      <c r="F132" s="23">
        <v>4.53</v>
      </c>
      <c r="G132" s="23">
        <v>4.4800000000000004</v>
      </c>
      <c r="H132" s="23">
        <v>4.7</v>
      </c>
      <c r="I132" s="23">
        <v>4.7</v>
      </c>
      <c r="J132" s="4">
        <f t="shared" si="5"/>
        <v>3.7527593818984531E-2</v>
      </c>
      <c r="K132" s="4">
        <f t="shared" si="6"/>
        <v>9.813084112149531E-2</v>
      </c>
      <c r="L132" s="4">
        <f t="shared" si="7"/>
        <v>9.813084112149531E-2</v>
      </c>
      <c r="M132" s="3">
        <f t="shared" si="8"/>
        <v>1</v>
      </c>
      <c r="N132" s="3">
        <f t="shared" si="9"/>
        <v>1</v>
      </c>
    </row>
    <row r="133" spans="1:14" ht="15.75" thickBot="1">
      <c r="A133" s="20">
        <v>44468</v>
      </c>
      <c r="B133" s="21">
        <v>0.3125</v>
      </c>
      <c r="C133" s="22" t="s">
        <v>139</v>
      </c>
      <c r="D133" s="22" t="s">
        <v>31</v>
      </c>
      <c r="E133" s="23">
        <v>86.28</v>
      </c>
      <c r="F133" s="24">
        <v>93.1</v>
      </c>
      <c r="G133" s="23">
        <v>100.51</v>
      </c>
      <c r="H133" s="23">
        <v>101.43</v>
      </c>
      <c r="I133" s="23">
        <v>101.43</v>
      </c>
      <c r="J133" s="4">
        <f t="shared" si="5"/>
        <v>8.9473684210526455E-2</v>
      </c>
      <c r="K133" s="4">
        <f t="shared" si="6"/>
        <v>0.17559109874826154</v>
      </c>
      <c r="L133" s="4">
        <f t="shared" si="7"/>
        <v>0.17559109874826154</v>
      </c>
      <c r="M133" s="3">
        <f t="shared" si="8"/>
        <v>1</v>
      </c>
      <c r="N133" s="3">
        <f t="shared" si="9"/>
        <v>1</v>
      </c>
    </row>
    <row r="134" spans="1:14" ht="15.75" thickBot="1">
      <c r="A134" s="20">
        <v>44468</v>
      </c>
      <c r="B134" s="21">
        <v>0.66736111111111107</v>
      </c>
      <c r="C134" s="22" t="s">
        <v>140</v>
      </c>
      <c r="D134" s="22" t="s">
        <v>31</v>
      </c>
      <c r="E134" s="23">
        <v>157</v>
      </c>
      <c r="F134" s="27">
        <v>159.22</v>
      </c>
      <c r="G134" s="23">
        <v>159.38999999999999</v>
      </c>
      <c r="H134" s="23">
        <v>160.51</v>
      </c>
      <c r="I134" s="23">
        <v>163.88</v>
      </c>
      <c r="J134" s="4">
        <f t="shared" si="5"/>
        <v>2.9267679939706047E-2</v>
      </c>
      <c r="K134" s="4">
        <f t="shared" si="6"/>
        <v>2.2356687898089114E-2</v>
      </c>
      <c r="L134" s="4">
        <f t="shared" si="7"/>
        <v>4.3821656050955386E-2</v>
      </c>
      <c r="M134" s="3">
        <f t="shared" si="8"/>
        <v>1</v>
      </c>
      <c r="N134" s="3">
        <f t="shared" si="9"/>
        <v>1</v>
      </c>
    </row>
    <row r="135" spans="1:14" ht="15.75" thickBot="1">
      <c r="A135" s="20">
        <v>44468</v>
      </c>
      <c r="B135" s="21">
        <v>0.71885416666666668</v>
      </c>
      <c r="C135" s="22" t="s">
        <v>141</v>
      </c>
      <c r="D135" s="22" t="s">
        <v>31</v>
      </c>
      <c r="E135" s="23">
        <v>238.58</v>
      </c>
      <c r="F135" s="23">
        <v>243.94</v>
      </c>
      <c r="G135" s="23">
        <v>240.08</v>
      </c>
      <c r="H135" s="23">
        <v>245.1</v>
      </c>
      <c r="I135" s="23">
        <v>249.73</v>
      </c>
      <c r="J135" s="4">
        <f t="shared" si="5"/>
        <v>2.3735344756907403E-2</v>
      </c>
      <c r="K135" s="4">
        <f t="shared" si="6"/>
        <v>2.732835946013908E-2</v>
      </c>
      <c r="L135" s="4">
        <f t="shared" si="7"/>
        <v>4.6734847849777751E-2</v>
      </c>
      <c r="M135" s="3">
        <f t="shared" si="8"/>
        <v>1</v>
      </c>
      <c r="N135" s="3">
        <f t="shared" si="9"/>
        <v>1</v>
      </c>
    </row>
    <row r="136" spans="1:14" ht="15" customHeight="1"/>
    <row r="137" spans="1:14">
      <c r="A137" s="7" t="s">
        <v>32</v>
      </c>
      <c r="B137" s="16"/>
      <c r="C137" s="16"/>
      <c r="D137" s="16"/>
      <c r="E137" s="16"/>
      <c r="F137" s="17"/>
      <c r="G137" s="17"/>
      <c r="H137" s="17"/>
      <c r="I137" s="17"/>
    </row>
    <row r="138" spans="1:14">
      <c r="A138" s="36" t="s">
        <v>33</v>
      </c>
      <c r="B138" s="36"/>
      <c r="C138" s="36"/>
      <c r="D138" s="36"/>
      <c r="E138" s="36"/>
      <c r="F138" s="36"/>
      <c r="G138" s="36"/>
      <c r="H138" s="36"/>
      <c r="I138" s="36"/>
    </row>
    <row r="139" spans="1:14">
      <c r="A139" s="36"/>
      <c r="B139" s="36"/>
      <c r="C139" s="36"/>
      <c r="D139" s="36"/>
      <c r="E139" s="36"/>
      <c r="F139" s="36"/>
      <c r="G139" s="36"/>
      <c r="H139" s="36"/>
      <c r="I139" s="36"/>
    </row>
    <row r="140" spans="1:14">
      <c r="A140" s="36"/>
      <c r="B140" s="36"/>
      <c r="C140" s="36"/>
      <c r="D140" s="36"/>
      <c r="E140" s="36"/>
      <c r="F140" s="36"/>
      <c r="G140" s="36"/>
      <c r="H140" s="36"/>
      <c r="I140" s="36"/>
    </row>
    <row r="141" spans="1:14">
      <c r="A141" s="36"/>
      <c r="B141" s="36"/>
      <c r="C141" s="36"/>
      <c r="D141" s="36"/>
      <c r="E141" s="36"/>
      <c r="F141" s="36"/>
      <c r="G141" s="36"/>
      <c r="H141" s="36"/>
      <c r="I141" s="36"/>
    </row>
    <row r="142" spans="1:14">
      <c r="A142" s="36"/>
      <c r="B142" s="36"/>
      <c r="C142" s="36"/>
      <c r="D142" s="36"/>
      <c r="E142" s="36"/>
      <c r="F142" s="36"/>
      <c r="G142" s="36"/>
      <c r="H142" s="36"/>
      <c r="I142" s="36"/>
    </row>
    <row r="143" spans="1:14">
      <c r="A143" s="36"/>
      <c r="B143" s="36"/>
      <c r="C143" s="36"/>
      <c r="D143" s="36"/>
      <c r="E143" s="36"/>
      <c r="F143" s="36"/>
      <c r="G143" s="36"/>
      <c r="H143" s="36"/>
      <c r="I143" s="36"/>
    </row>
    <row r="144" spans="1:14">
      <c r="A144" s="36"/>
      <c r="B144" s="36"/>
      <c r="C144" s="36"/>
      <c r="D144" s="36"/>
      <c r="E144" s="36"/>
      <c r="F144" s="36"/>
      <c r="G144" s="36"/>
      <c r="H144" s="36"/>
      <c r="I144" s="36"/>
    </row>
    <row r="145" spans="1:9">
      <c r="A145" s="36"/>
      <c r="B145" s="36"/>
      <c r="C145" s="36"/>
      <c r="D145" s="36"/>
      <c r="E145" s="36"/>
      <c r="F145" s="36"/>
      <c r="G145" s="36"/>
      <c r="H145" s="36"/>
      <c r="I145" s="36"/>
    </row>
    <row r="146" spans="1:9" ht="15" customHeight="1">
      <c r="A146" s="36"/>
      <c r="B146" s="36"/>
      <c r="C146" s="36"/>
      <c r="D146" s="36"/>
      <c r="E146" s="36"/>
      <c r="F146" s="36"/>
      <c r="G146" s="36"/>
      <c r="H146" s="36"/>
      <c r="I146" s="36"/>
    </row>
    <row r="147" spans="1:9" ht="15" customHeight="1">
      <c r="A147" s="36"/>
      <c r="B147" s="36"/>
      <c r="C147" s="36"/>
      <c r="D147" s="36"/>
      <c r="E147" s="36"/>
      <c r="F147" s="36"/>
      <c r="G147" s="36"/>
      <c r="H147" s="36"/>
      <c r="I147" s="36"/>
    </row>
    <row r="148" spans="1:9">
      <c r="A148" s="36"/>
      <c r="B148" s="36"/>
      <c r="C148" s="36"/>
      <c r="D148" s="36"/>
      <c r="E148" s="36"/>
      <c r="F148" s="36"/>
      <c r="G148" s="36"/>
      <c r="H148" s="36"/>
      <c r="I148" s="36"/>
    </row>
    <row r="149" spans="1:9">
      <c r="A149" s="36"/>
      <c r="B149" s="36"/>
      <c r="C149" s="36"/>
      <c r="D149" s="36"/>
      <c r="E149" s="36"/>
      <c r="F149" s="36"/>
      <c r="G149" s="36"/>
      <c r="H149" s="36"/>
      <c r="I149" s="36"/>
    </row>
    <row r="150" spans="1:9">
      <c r="A150" s="36"/>
      <c r="B150" s="36"/>
      <c r="C150" s="36"/>
      <c r="D150" s="36"/>
      <c r="E150" s="36"/>
      <c r="F150" s="36"/>
      <c r="G150" s="36"/>
      <c r="H150" s="36"/>
      <c r="I150" s="36"/>
    </row>
    <row r="151" spans="1:9">
      <c r="A151" s="16"/>
      <c r="B151" s="16"/>
      <c r="C151" s="16"/>
      <c r="D151" s="16"/>
      <c r="E151" s="16"/>
      <c r="F151" s="17"/>
      <c r="G151" s="17"/>
      <c r="H151" s="17"/>
      <c r="I151" s="17"/>
    </row>
    <row r="152" spans="1:9">
      <c r="A152" s="15" t="s">
        <v>34</v>
      </c>
      <c r="B152" s="16"/>
      <c r="C152" s="16"/>
      <c r="D152" s="16"/>
      <c r="E152" s="16"/>
      <c r="F152" s="17"/>
      <c r="G152" s="17"/>
      <c r="H152" s="17"/>
      <c r="I152" s="17"/>
    </row>
    <row r="157" spans="1:9" ht="15" customHeight="1"/>
    <row r="159" spans="1:9" ht="15.75" customHeight="1"/>
    <row r="160" spans="1:9" ht="15" customHeight="1"/>
    <row r="170" ht="15" customHeight="1"/>
    <row r="177" ht="15" customHeight="1"/>
  </sheetData>
  <dataConsolidate/>
  <mergeCells count="1">
    <mergeCell ref="A138:I15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Bobo</cp:lastModifiedBy>
  <dcterms:created xsi:type="dcterms:W3CDTF">2017-09-27T13:22:04Z</dcterms:created>
  <dcterms:modified xsi:type="dcterms:W3CDTF">2021-10-08T17:59:27Z</dcterms:modified>
</cp:coreProperties>
</file>