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8" i="1" l="1"/>
  <c r="I7" i="1"/>
  <c r="I6" i="1"/>
  <c r="I4" i="1"/>
  <c r="I3" i="1"/>
  <c r="H8" i="1"/>
  <c r="H7" i="1"/>
  <c r="H6" i="1"/>
  <c r="H4" i="1"/>
  <c r="H3" i="1"/>
  <c r="G8" i="1"/>
  <c r="G7" i="1"/>
  <c r="G6" i="1"/>
  <c r="G4" i="1"/>
  <c r="G3" i="1"/>
  <c r="F3" i="1"/>
  <c r="F8" i="1"/>
  <c r="F7" i="1"/>
  <c r="F6" i="1"/>
  <c r="F4" i="1"/>
  <c r="D3" i="1"/>
  <c r="E8" i="1"/>
  <c r="E7" i="1"/>
  <c r="E6" i="1"/>
  <c r="E4" i="1"/>
  <c r="E3" i="1"/>
  <c r="D8" i="1"/>
  <c r="D7" i="1"/>
  <c r="D6" i="1"/>
  <c r="D4"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26" i="1"/>
</calcChain>
</file>

<file path=xl/sharedStrings.xml><?xml version="1.0" encoding="utf-8"?>
<sst xmlns="http://schemas.openxmlformats.org/spreadsheetml/2006/main" count="173" uniqueCount="107">
  <si>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</si>
  <si>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</si>
  <si>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</si>
  <si>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</si>
  <si>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</si>
  <si>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</si>
  <si>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</si>
  <si>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</si>
  <si>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</si>
  <si>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</si>
  <si>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</si>
  <si>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</si>
  <si>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</si>
  <si>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</si>
  <si>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</si>
  <si>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</si>
  <si>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</si>
  <si>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</si>
  <si>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</si>
  <si>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</si>
  <si>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</si>
  <si>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</si>
  <si>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</si>
  <si>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</si>
  <si>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</si>
  <si>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</si>
  <si>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</si>
  <si>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</si>
  <si>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</si>
  <si>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</si>
  <si>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</si>
  <si>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</si>
  <si>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</si>
  <si>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</si>
  <si>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</si>
  <si>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</si>
  <si>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</si>
  <si>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</si>
  <si>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</si>
  <si>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</si>
  <si>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</si>
  <si>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</si>
  <si>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</si>
  <si>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DSX</t>
  </si>
  <si>
    <t>Acquisitions</t>
  </si>
  <si>
    <t>Guidance Changes</t>
  </si>
  <si>
    <t>AEGN</t>
  </si>
  <si>
    <t>IMMU</t>
  </si>
  <si>
    <t>IEA</t>
  </si>
  <si>
    <t>TTEK</t>
  </si>
  <si>
    <t>FORK</t>
  </si>
  <si>
    <t>MOXC</t>
  </si>
  <si>
    <t>WWR</t>
  </si>
  <si>
    <t>VRTU</t>
  </si>
  <si>
    <t>STND</t>
  </si>
  <si>
    <t>PRCP</t>
  </si>
  <si>
    <t>SNN</t>
  </si>
  <si>
    <t>IART</t>
  </si>
  <si>
    <t>MDT</t>
  </si>
  <si>
    <t>EARS</t>
  </si>
  <si>
    <t>LLY</t>
  </si>
  <si>
    <t>BPMC</t>
  </si>
  <si>
    <t>SBBP</t>
  </si>
  <si>
    <t>SPRO</t>
  </si>
  <si>
    <t>ZGNX</t>
  </si>
  <si>
    <t>ADXS</t>
  </si>
  <si>
    <t>BHC</t>
  </si>
  <si>
    <t>ETON</t>
  </si>
  <si>
    <t>SIRI</t>
  </si>
  <si>
    <t>NEE</t>
  </si>
  <si>
    <t>SHW</t>
  </si>
  <si>
    <t>WIT</t>
  </si>
  <si>
    <t>KTOS</t>
  </si>
  <si>
    <t>BHTG</t>
  </si>
  <si>
    <t>CETX</t>
  </si>
  <si>
    <t>ICFI</t>
  </si>
  <si>
    <t>MBRX</t>
  </si>
  <si>
    <t>MYRG</t>
  </si>
  <si>
    <t>SSKN</t>
  </si>
  <si>
    <t>PLAB</t>
  </si>
  <si>
    <t>EC</t>
  </si>
  <si>
    <t>XELA</t>
  </si>
  <si>
    <t>EFOI</t>
  </si>
  <si>
    <t>VERI</t>
  </si>
  <si>
    <t>ACRX</t>
  </si>
  <si>
    <t>IZEA</t>
  </si>
  <si>
    <t>CME</t>
  </si>
  <si>
    <t>WCC</t>
  </si>
  <si>
    <t>PSN</t>
  </si>
  <si>
    <t>ITI</t>
  </si>
  <si>
    <t>NVEE</t>
  </si>
  <si>
    <t>TTOO</t>
  </si>
  <si>
    <t>SHBI</t>
  </si>
  <si>
    <t>HONE</t>
  </si>
  <si>
    <t>PCOM</t>
  </si>
  <si>
    <t>COE</t>
  </si>
  <si>
    <t>CBTX</t>
  </si>
  <si>
    <t>OPBK</t>
  </si>
  <si>
    <t>GHC</t>
  </si>
  <si>
    <t>CLBK</t>
  </si>
  <si>
    <t>FEN</t>
  </si>
  <si>
    <t>FSBW</t>
  </si>
  <si>
    <t>HTA</t>
  </si>
  <si>
    <t>ASC</t>
  </si>
  <si>
    <t>AMP</t>
  </si>
  <si>
    <t>EGBN</t>
  </si>
  <si>
    <t>TOUR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</si>
</sst>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
      <left style="medium">
        <color rgb="FFCCCCCC"/>
      </left>
      <right style="medium">
        <color rgb="FFE0E4E9"/>
      </right>
      <top style="medium">
        <color rgb="FFE0E4E9"/>
      </top>
      <bottom style="medium">
        <color rgb="FFE0E4E9"/>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7" fillId="3" borderId="1" xfId="0" applyFont="1" applyFill="1" applyBorder="1" applyAlignment="1">
      <alignment horizontal="right"/>
    </xf>
    <xf numFmtId="0" fontId="6" fillId="0" borderId="4" xfId="0" applyFont="1" applyBorder="1" applyAlignment="1">
      <alignment horizontal="right"/>
    </xf>
    <xf numFmtId="0" fontId="8" fillId="3" borderId="1" xfId="0" applyFont="1" applyFill="1" applyBorder="1" applyAlignment="1">
      <alignment horizontal="right"/>
    </xf>
    <xf numFmtId="0" fontId="7" fillId="3" borderId="1" xfId="0" applyFont="1" applyFill="1" applyBorder="1" applyAlignment="1"/>
    <xf numFmtId="9" fontId="0" fillId="0" borderId="0" xfId="1" applyFont="1" applyAlignment="1">
      <alignment horizontal="left" vertical="center"/>
    </xf>
    <xf numFmtId="164" fontId="0" fillId="0" borderId="0" xfId="0" applyNumberFormat="1" applyFont="1" applyAlignment="1">
      <alignment horizontal="left" vertical="center"/>
    </xf>
    <xf numFmtId="0" fontId="6" fillId="0" borderId="3" xfId="0" applyFont="1" applyBorder="1" applyAlignment="1"/>
    <xf numFmtId="0" fontId="7" fillId="3" borderId="2" xfId="0" applyFont="1" applyFill="1" applyBorder="1" applyAlignment="1">
      <alignment horizontal="right"/>
    </xf>
    <xf numFmtId="0" fontId="0" fillId="0" borderId="0" xfId="0" applyFont="1" applyAlignment="1">
      <alignment horizontal="left" vertical="top" wrapText="1"/>
    </xf>
    <xf numFmtId="0" fontId="8" fillId="3" borderId="5" xfId="0" applyFont="1" applyFill="1" applyBorder="1" applyAlignment="1">
      <alignment horizontal="right"/>
    </xf>
    <xf numFmtId="0" fontId="7" fillId="3" borderId="4" xfId="0" applyFont="1" applyFill="1" applyBorder="1" applyAlignment="1">
      <alignment horizontal="right"/>
    </xf>
    <xf numFmtId="0" fontId="8" fillId="3" borderId="2"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tabSelected="1" workbookViewId="0">
      <selection activeCell="D11" sqref="D11"/>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3"/>
      <c r="B1" s="13"/>
      <c r="C1" s="13"/>
      <c r="D1" s="13"/>
      <c r="E1" s="13"/>
      <c r="F1" s="13"/>
      <c r="G1" s="13"/>
      <c r="H1" s="13"/>
      <c r="I1" s="13"/>
    </row>
    <row r="2" spans="1:10" s="7" customFormat="1">
      <c r="A2" s="7" t="s">
        <v>18</v>
      </c>
      <c r="D2" s="7" t="s">
        <v>19</v>
      </c>
      <c r="E2" s="1" t="s">
        <v>16</v>
      </c>
      <c r="F2" s="1" t="s">
        <v>4</v>
      </c>
      <c r="G2" s="1" t="s">
        <v>6</v>
      </c>
      <c r="H2" s="1" t="s">
        <v>5</v>
      </c>
      <c r="I2" s="8" t="s">
        <v>17</v>
      </c>
      <c r="J2" s="8"/>
    </row>
    <row r="3" spans="1:10">
      <c r="A3" s="3" t="s">
        <v>14</v>
      </c>
      <c r="D3" s="4">
        <f>AVERAGE(M26:M91)</f>
        <v>0.96969696969696972</v>
      </c>
      <c r="E3" s="4">
        <f>AVERAGE(M77:M91)</f>
        <v>1</v>
      </c>
      <c r="F3" s="4">
        <f>AVERAGE(M26:M33)</f>
        <v>1</v>
      </c>
      <c r="G3" s="30">
        <f>AVERAGE(M46:M48)</f>
        <v>1</v>
      </c>
      <c r="H3" s="4">
        <f>AVERAGE(M49:M76)</f>
        <v>1</v>
      </c>
      <c r="I3" s="4">
        <f>AVERAGE(M34:M45)</f>
        <v>0.83333333333333337</v>
      </c>
      <c r="J3" s="19"/>
    </row>
    <row r="4" spans="1:10">
      <c r="A4" s="3" t="s">
        <v>15</v>
      </c>
      <c r="D4" s="4">
        <f>AVERAGE(N26:N91)</f>
        <v>0.96969696969696972</v>
      </c>
      <c r="E4" s="4">
        <f>AVERAGE(N77:N91)</f>
        <v>1</v>
      </c>
      <c r="F4" s="30">
        <f>AVERAGE(N26:N33)</f>
        <v>1</v>
      </c>
      <c r="G4" s="4">
        <f>AVERAGE(N46:N48)</f>
        <v>1</v>
      </c>
      <c r="H4" s="4">
        <f>AVERAGE(N49:N76)</f>
        <v>1</v>
      </c>
      <c r="I4" s="4">
        <f>AVERAGE(N34:N45)</f>
        <v>0.83333333333333337</v>
      </c>
      <c r="J4" s="19"/>
    </row>
    <row r="5" spans="1:10">
      <c r="D5" s="4"/>
      <c r="E5" s="4"/>
      <c r="F5" s="4"/>
      <c r="G5" s="4"/>
      <c r="H5" s="4"/>
      <c r="I5" s="4"/>
      <c r="J5" s="19"/>
    </row>
    <row r="6" spans="1:10">
      <c r="A6" s="15" t="s">
        <v>40</v>
      </c>
      <c r="D6" s="9">
        <f>AVERAGE(K26:K91)</f>
        <v>0.10204066862110417</v>
      </c>
      <c r="E6" s="9">
        <f>AVERAGE(K77:K91)</f>
        <v>7.8649184128158148E-2</v>
      </c>
      <c r="F6" s="31">
        <f>AVERAGE(K26:K33)</f>
        <v>0.23864278635594957</v>
      </c>
      <c r="G6" s="9">
        <f>AVERAGE(K46:K48)</f>
        <v>3.2074161764516433E-2</v>
      </c>
      <c r="H6" s="9">
        <f>AVERAGE(K49:K76)</f>
        <v>6.6071698975751783E-2</v>
      </c>
      <c r="I6" s="9">
        <f>AVERAGE(K34:K45)</f>
        <v>0.14163116830069264</v>
      </c>
      <c r="J6" s="19"/>
    </row>
    <row r="7" spans="1:10">
      <c r="A7" s="15" t="s">
        <v>41</v>
      </c>
      <c r="D7" s="9">
        <f>AVERAGE(L26:L91)</f>
        <v>0.12657933129207957</v>
      </c>
      <c r="E7" s="9">
        <f>AVERAGE(L77:L91)</f>
        <v>0.10896891529984129</v>
      </c>
      <c r="F7" s="31">
        <f>AVERAGE(L26:L33)</f>
        <v>0.25814684788547959</v>
      </c>
      <c r="G7" s="9">
        <f>AVERAGE(L46:L48)</f>
        <v>3.3853521195121382E-2</v>
      </c>
      <c r="H7" s="9">
        <f>AVERAGE(L49:L76)</f>
        <v>9.9292805972295922E-2</v>
      </c>
      <c r="I7" s="9">
        <f>AVERAGE(L34:L45)</f>
        <v>0.14773068515717888</v>
      </c>
      <c r="J7" s="19"/>
    </row>
    <row r="8" spans="1:10" s="14" customFormat="1">
      <c r="A8" s="10" t="s">
        <v>42</v>
      </c>
      <c r="B8" s="10"/>
      <c r="C8" s="10"/>
      <c r="D8" s="11">
        <f>AVERAGE(J26:J91)</f>
        <v>6.3319361015181791E-2</v>
      </c>
      <c r="E8" s="11">
        <f>AVERAGE(J77:J91)</f>
        <v>6.7777459805450635E-2</v>
      </c>
      <c r="F8" s="11">
        <f>AVERAGE(J26:J33)</f>
        <v>3.473932012219718E-2</v>
      </c>
      <c r="G8" s="12">
        <f>AVERAGE(J46:J48)</f>
        <v>1.2940853836245823E-2</v>
      </c>
      <c r="H8" s="11">
        <f>AVERAGE(J49:J76)</f>
        <v>7.0296042790682703E-2</v>
      </c>
      <c r="I8" s="11">
        <f>AVERAGE(J34:J45)</f>
        <v>7.3115800774567349E-2</v>
      </c>
      <c r="J8" s="18"/>
    </row>
    <row r="9" spans="1:10">
      <c r="D9" s="9"/>
    </row>
    <row r="10" spans="1:10">
      <c r="A10" s="15" t="s">
        <v>35</v>
      </c>
      <c r="D10" s="5">
        <v>35</v>
      </c>
    </row>
    <row r="11" spans="1:10">
      <c r="A11" s="15" t="s">
        <v>36</v>
      </c>
      <c r="D11" s="5">
        <v>27</v>
      </c>
    </row>
    <row r="12" spans="1:10">
      <c r="A12" s="15" t="s">
        <v>37</v>
      </c>
      <c r="D12" s="5">
        <v>12</v>
      </c>
    </row>
    <row r="13" spans="1:10">
      <c r="A13" s="15" t="s">
        <v>38</v>
      </c>
      <c r="D13" s="5">
        <v>27</v>
      </c>
    </row>
    <row r="14" spans="1:10">
      <c r="A14" s="15" t="s">
        <v>39</v>
      </c>
      <c r="D14" s="5">
        <v>12</v>
      </c>
    </row>
    <row r="15" spans="1:10">
      <c r="D15" s="5"/>
    </row>
    <row r="16" spans="1:10">
      <c r="A16" s="7" t="s">
        <v>21</v>
      </c>
    </row>
    <row r="17" spans="1:14">
      <c r="A17" s="3" t="s">
        <v>22</v>
      </c>
    </row>
    <row r="18" spans="1:14">
      <c r="A18" s="3" t="s">
        <v>25</v>
      </c>
    </row>
    <row r="19" spans="1:14">
      <c r="A19" s="3" t="s">
        <v>26</v>
      </c>
    </row>
    <row r="20" spans="1:14">
      <c r="A20" s="3" t="s">
        <v>29</v>
      </c>
    </row>
    <row r="21" spans="1:14">
      <c r="A21" s="3" t="s">
        <v>27</v>
      </c>
    </row>
    <row r="22" spans="1:14">
      <c r="A22" s="3" t="s">
        <v>28</v>
      </c>
    </row>
    <row r="25" spans="1:14" ht="32.25" customHeight="1" thickBot="1">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c r="A26" s="20">
        <v>44075</v>
      </c>
      <c r="B26" s="21">
        <v>0.33333333333333331</v>
      </c>
      <c r="C26" s="22" t="s">
        <v>50</v>
      </c>
      <c r="D26" s="22" t="s">
        <v>44</v>
      </c>
      <c r="E26" s="23">
        <v>2.1</v>
      </c>
      <c r="F26" s="23">
        <v>2.25</v>
      </c>
      <c r="G26" s="25">
        <v>2.3029999999999999</v>
      </c>
      <c r="H26" s="35">
        <v>2.3050000000000002</v>
      </c>
      <c r="I26" s="23">
        <v>2.31</v>
      </c>
      <c r="J26" s="4">
        <f>(I26-F26)/F26</f>
        <v>2.6666666666666689E-2</v>
      </c>
      <c r="K26" s="4">
        <f>(H26-E26)/E26</f>
        <v>9.7619047619047647E-2</v>
      </c>
      <c r="L26" s="4">
        <f>(I26-E26)/E26</f>
        <v>9.9999999999999978E-2</v>
      </c>
      <c r="M26" s="3">
        <f>IF(K26&gt;0,1,0)</f>
        <v>1</v>
      </c>
      <c r="N26" s="3">
        <f>IF(L26&gt;0,1,0)</f>
        <v>1</v>
      </c>
    </row>
    <row r="27" spans="1:14" ht="14.25" customHeight="1" thickBot="1">
      <c r="A27" s="20">
        <v>44077</v>
      </c>
      <c r="B27" s="21">
        <v>0.26053240740740741</v>
      </c>
      <c r="C27" s="22" t="s">
        <v>51</v>
      </c>
      <c r="D27" s="22" t="s">
        <v>44</v>
      </c>
      <c r="E27" s="23">
        <v>2.21</v>
      </c>
      <c r="F27" s="23">
        <v>2.2200000000000002</v>
      </c>
      <c r="G27" s="23">
        <v>2.21</v>
      </c>
      <c r="H27" s="23">
        <v>2.23</v>
      </c>
      <c r="I27" s="23">
        <v>2.44</v>
      </c>
      <c r="J27" s="4">
        <f t="shared" ref="J27:J90" si="0">(I27-F27)/F27</f>
        <v>9.9099099099098975E-2</v>
      </c>
      <c r="K27" s="4">
        <f t="shared" ref="K27:K90" si="1">(H27-E27)/E27</f>
        <v>9.0497737556561163E-3</v>
      </c>
      <c r="L27" s="4">
        <f t="shared" ref="L27:L90" si="2">(I27-E27)/E27</f>
        <v>0.10407239819004524</v>
      </c>
      <c r="M27" s="3">
        <f t="shared" ref="M27:M90" si="3">IF(K27&gt;0,1,0)</f>
        <v>1</v>
      </c>
      <c r="N27" s="3">
        <f t="shared" ref="N27:N90" si="4">IF(L27&gt;0,1,0)</f>
        <v>1</v>
      </c>
    </row>
    <row r="28" spans="1:14" ht="15.75" customHeight="1" thickBot="1">
      <c r="A28" s="20">
        <v>44083</v>
      </c>
      <c r="B28" s="21">
        <v>0.50791666666666668</v>
      </c>
      <c r="C28" s="22" t="s">
        <v>52</v>
      </c>
      <c r="D28" s="22" t="s">
        <v>44</v>
      </c>
      <c r="E28" s="23">
        <v>1.8</v>
      </c>
      <c r="F28" s="23">
        <v>1.81</v>
      </c>
      <c r="G28" s="28">
        <v>1.74</v>
      </c>
      <c r="H28" s="28">
        <v>1.93</v>
      </c>
      <c r="I28" s="23">
        <v>1.93</v>
      </c>
      <c r="J28" s="4">
        <f t="shared" si="0"/>
        <v>6.6298342541436392E-2</v>
      </c>
      <c r="K28" s="4">
        <f t="shared" si="1"/>
        <v>7.222222222222216E-2</v>
      </c>
      <c r="L28" s="4">
        <f t="shared" si="2"/>
        <v>7.222222222222216E-2</v>
      </c>
      <c r="M28" s="3">
        <f t="shared" si="3"/>
        <v>1</v>
      </c>
      <c r="N28" s="3">
        <f t="shared" si="4"/>
        <v>1</v>
      </c>
    </row>
    <row r="29" spans="1:14" ht="15" customHeight="1" thickBot="1">
      <c r="A29" s="20">
        <v>44084</v>
      </c>
      <c r="B29" s="21">
        <v>0.29166666666666669</v>
      </c>
      <c r="C29" s="22" t="s">
        <v>53</v>
      </c>
      <c r="D29" s="22" t="s">
        <v>44</v>
      </c>
      <c r="E29" s="23">
        <v>40.5</v>
      </c>
      <c r="F29" s="23">
        <v>50.48</v>
      </c>
      <c r="G29" s="23">
        <v>50.42</v>
      </c>
      <c r="H29" s="23">
        <v>50.5</v>
      </c>
      <c r="I29" s="28">
        <v>50.97</v>
      </c>
      <c r="J29" s="4">
        <f t="shared" si="0"/>
        <v>9.7068145800317356E-3</v>
      </c>
      <c r="K29" s="4">
        <f t="shared" si="1"/>
        <v>0.24691358024691357</v>
      </c>
      <c r="L29" s="4">
        <f t="shared" si="2"/>
        <v>0.25851851851851848</v>
      </c>
      <c r="M29" s="3">
        <f t="shared" si="3"/>
        <v>1</v>
      </c>
      <c r="N29" s="3">
        <f t="shared" si="4"/>
        <v>1</v>
      </c>
    </row>
    <row r="30" spans="1:14" ht="12.75" customHeight="1" thickBot="1">
      <c r="A30" s="20">
        <v>44099</v>
      </c>
      <c r="B30" s="21">
        <v>0.33692129629629625</v>
      </c>
      <c r="C30" s="22" t="s">
        <v>54</v>
      </c>
      <c r="D30" s="22" t="s">
        <v>44</v>
      </c>
      <c r="E30" s="23">
        <v>18.760000000000002</v>
      </c>
      <c r="F30" s="23">
        <v>32.450000000000003</v>
      </c>
      <c r="G30" s="23">
        <v>32.450000000000003</v>
      </c>
      <c r="H30" s="23">
        <v>32.6</v>
      </c>
      <c r="I30" s="23">
        <v>32.729999999999997</v>
      </c>
      <c r="J30" s="4">
        <f t="shared" si="0"/>
        <v>8.6286594761169188E-3</v>
      </c>
      <c r="K30" s="4">
        <f t="shared" si="1"/>
        <v>0.73773987206823022</v>
      </c>
      <c r="L30" s="4">
        <f t="shared" si="2"/>
        <v>0.74466950959488243</v>
      </c>
      <c r="M30" s="3">
        <f t="shared" si="3"/>
        <v>1</v>
      </c>
      <c r="N30" s="3">
        <f t="shared" si="4"/>
        <v>1</v>
      </c>
    </row>
    <row r="31" spans="1:14" ht="12" customHeight="1" thickBot="1">
      <c r="A31" s="20">
        <v>44102</v>
      </c>
      <c r="B31" s="21">
        <v>0.29178240740740741</v>
      </c>
      <c r="C31" s="22" t="s">
        <v>55</v>
      </c>
      <c r="D31" s="22" t="s">
        <v>44</v>
      </c>
      <c r="E31" s="25">
        <v>4.09</v>
      </c>
      <c r="F31" s="23">
        <v>6.84</v>
      </c>
      <c r="G31" s="23">
        <v>6.82</v>
      </c>
      <c r="H31" s="23">
        <v>6.85</v>
      </c>
      <c r="I31" s="23">
        <v>6.85</v>
      </c>
      <c r="J31" s="4">
        <f t="shared" si="0"/>
        <v>1.4619883040935362E-3</v>
      </c>
      <c r="K31" s="4">
        <f t="shared" si="1"/>
        <v>0.67481662591687042</v>
      </c>
      <c r="L31" s="4">
        <f t="shared" si="2"/>
        <v>0.67481662591687042</v>
      </c>
      <c r="M31" s="3">
        <f t="shared" si="3"/>
        <v>1</v>
      </c>
      <c r="N31" s="3">
        <f t="shared" si="4"/>
        <v>1</v>
      </c>
    </row>
    <row r="32" spans="1:14" ht="14.25" customHeight="1" thickBot="1">
      <c r="A32" s="20">
        <v>44103</v>
      </c>
      <c r="B32" s="21">
        <v>0.37638888888888888</v>
      </c>
      <c r="C32" s="22" t="s">
        <v>56</v>
      </c>
      <c r="D32" s="22" t="s">
        <v>44</v>
      </c>
      <c r="E32" s="23">
        <v>38.159999999999997</v>
      </c>
      <c r="F32" s="23">
        <v>38.53</v>
      </c>
      <c r="G32" s="23">
        <v>38.340000000000003</v>
      </c>
      <c r="H32" s="23">
        <v>38.78</v>
      </c>
      <c r="I32" s="28">
        <v>40.31</v>
      </c>
      <c r="J32" s="4">
        <f t="shared" si="0"/>
        <v>4.6197767973008071E-2</v>
      </c>
      <c r="K32" s="4">
        <f t="shared" si="1"/>
        <v>1.6247379454926745E-2</v>
      </c>
      <c r="L32" s="4">
        <f t="shared" si="2"/>
        <v>5.6341719077568291E-2</v>
      </c>
      <c r="M32" s="3">
        <f t="shared" si="3"/>
        <v>1</v>
      </c>
      <c r="N32" s="3">
        <f t="shared" si="4"/>
        <v>1</v>
      </c>
    </row>
    <row r="33" spans="1:14" ht="13.5" customHeight="1" thickBot="1">
      <c r="A33" s="20">
        <v>44103</v>
      </c>
      <c r="B33" s="21">
        <v>0.37638888888888888</v>
      </c>
      <c r="C33" s="22" t="s">
        <v>57</v>
      </c>
      <c r="D33" s="22" t="s">
        <v>44</v>
      </c>
      <c r="E33" s="25">
        <v>46.76</v>
      </c>
      <c r="F33" s="23">
        <v>48.35</v>
      </c>
      <c r="G33" s="23">
        <v>46.42</v>
      </c>
      <c r="H33" s="23">
        <v>49.31</v>
      </c>
      <c r="I33" s="26">
        <v>49.31</v>
      </c>
      <c r="J33" s="4">
        <f t="shared" si="0"/>
        <v>1.9855222337125146E-2</v>
      </c>
      <c r="K33" s="4">
        <f t="shared" si="1"/>
        <v>5.4533789563729777E-2</v>
      </c>
      <c r="L33" s="4">
        <f t="shared" si="2"/>
        <v>5.4533789563729777E-2</v>
      </c>
      <c r="M33" s="3">
        <f t="shared" si="3"/>
        <v>1</v>
      </c>
      <c r="N33" s="3">
        <f t="shared" si="4"/>
        <v>1</v>
      </c>
    </row>
    <row r="34" spans="1:14" ht="13.5" customHeight="1" thickBot="1">
      <c r="A34" s="20">
        <v>44075</v>
      </c>
      <c r="B34" s="21">
        <v>0.40069444444444446</v>
      </c>
      <c r="C34" s="22" t="s">
        <v>58</v>
      </c>
      <c r="D34" s="22" t="s">
        <v>17</v>
      </c>
      <c r="E34" s="23">
        <v>107.47</v>
      </c>
      <c r="F34" s="23">
        <v>106.35</v>
      </c>
      <c r="G34" s="23">
        <v>107.52</v>
      </c>
      <c r="H34" s="23">
        <v>107.53</v>
      </c>
      <c r="I34" s="23">
        <v>109.16</v>
      </c>
      <c r="J34" s="4">
        <f t="shared" si="0"/>
        <v>2.6422190879172566E-2</v>
      </c>
      <c r="K34" s="4">
        <f t="shared" si="1"/>
        <v>5.5829533823394692E-4</v>
      </c>
      <c r="L34" s="4">
        <f t="shared" si="2"/>
        <v>1.5725318693588886E-2</v>
      </c>
      <c r="M34" s="3">
        <f t="shared" si="3"/>
        <v>1</v>
      </c>
      <c r="N34" s="3">
        <f t="shared" si="4"/>
        <v>1</v>
      </c>
    </row>
    <row r="35" spans="1:14" ht="13.5" customHeight="1" thickBot="1">
      <c r="A35" s="20">
        <v>44077</v>
      </c>
      <c r="B35" s="21">
        <v>0.35416666666666669</v>
      </c>
      <c r="C35" s="22" t="s">
        <v>59</v>
      </c>
      <c r="D35" s="22" t="s">
        <v>17</v>
      </c>
      <c r="E35" s="24">
        <v>0.83</v>
      </c>
      <c r="F35" s="23">
        <v>1.28</v>
      </c>
      <c r="G35" s="23">
        <v>1.01</v>
      </c>
      <c r="H35" s="24">
        <v>1.4</v>
      </c>
      <c r="I35" s="23">
        <v>1.4</v>
      </c>
      <c r="J35" s="4">
        <f t="shared" si="0"/>
        <v>9.3749999999999903E-2</v>
      </c>
      <c r="K35" s="4">
        <f t="shared" si="1"/>
        <v>0.68674698795180722</v>
      </c>
      <c r="L35" s="4">
        <f t="shared" si="2"/>
        <v>0.68674698795180722</v>
      </c>
      <c r="M35" s="3">
        <f t="shared" si="3"/>
        <v>1</v>
      </c>
      <c r="N35" s="3">
        <f t="shared" si="4"/>
        <v>1</v>
      </c>
    </row>
    <row r="36" spans="1:14" ht="15.75" thickBot="1">
      <c r="A36" s="20">
        <v>44077</v>
      </c>
      <c r="B36" s="21">
        <v>0.71666666666666667</v>
      </c>
      <c r="C36" s="22" t="s">
        <v>60</v>
      </c>
      <c r="D36" s="32" t="s">
        <v>17</v>
      </c>
      <c r="E36" s="27">
        <v>149.02000000000001</v>
      </c>
      <c r="F36" s="23">
        <v>148.77000000000001</v>
      </c>
      <c r="G36" s="25">
        <v>150.91</v>
      </c>
      <c r="H36" s="27">
        <v>152.58000000000001</v>
      </c>
      <c r="I36" s="23">
        <v>154.12</v>
      </c>
      <c r="J36" s="4">
        <f t="shared" si="0"/>
        <v>3.5961551388048622E-2</v>
      </c>
      <c r="K36" s="4">
        <f t="shared" si="1"/>
        <v>2.3889410817339966E-2</v>
      </c>
      <c r="L36" s="4">
        <f t="shared" si="2"/>
        <v>3.4223594148436412E-2</v>
      </c>
      <c r="M36" s="3">
        <f t="shared" si="3"/>
        <v>1</v>
      </c>
      <c r="N36" s="3">
        <f t="shared" si="4"/>
        <v>1</v>
      </c>
    </row>
    <row r="37" spans="1:14" ht="15.75" thickBot="1">
      <c r="A37" s="20">
        <v>44078</v>
      </c>
      <c r="B37" s="21">
        <v>0.79166666666666663</v>
      </c>
      <c r="C37" s="22" t="s">
        <v>61</v>
      </c>
      <c r="D37" s="22" t="s">
        <v>17</v>
      </c>
      <c r="E37" s="23">
        <v>73.040000000000006</v>
      </c>
      <c r="F37" s="23">
        <v>71.3</v>
      </c>
      <c r="G37" s="23">
        <v>70.19</v>
      </c>
      <c r="H37" s="24">
        <v>72.45</v>
      </c>
      <c r="I37" s="23">
        <v>72.45</v>
      </c>
      <c r="J37" s="4">
        <f t="shared" si="0"/>
        <v>1.6129032258064595E-2</v>
      </c>
      <c r="K37" s="4">
        <f t="shared" si="1"/>
        <v>-8.0777656078861362E-3</v>
      </c>
      <c r="L37" s="4">
        <f t="shared" si="2"/>
        <v>-8.0777656078861362E-3</v>
      </c>
      <c r="M37" s="3">
        <f t="shared" si="3"/>
        <v>0</v>
      </c>
      <c r="N37" s="3">
        <f t="shared" si="4"/>
        <v>0</v>
      </c>
    </row>
    <row r="38" spans="1:14" ht="15.75" thickBot="1">
      <c r="A38" s="20">
        <v>44082</v>
      </c>
      <c r="B38" s="21">
        <v>0.27094907407407409</v>
      </c>
      <c r="C38" s="22" t="s">
        <v>62</v>
      </c>
      <c r="D38" s="22" t="s">
        <v>17</v>
      </c>
      <c r="E38" s="26">
        <v>3.53</v>
      </c>
      <c r="F38" s="23">
        <v>3.22</v>
      </c>
      <c r="G38" s="25">
        <v>2.82</v>
      </c>
      <c r="H38" s="36">
        <v>3.37</v>
      </c>
      <c r="I38" s="23">
        <v>3.37</v>
      </c>
      <c r="J38" s="4">
        <f t="shared" si="0"/>
        <v>4.6583850931676989E-2</v>
      </c>
      <c r="K38" s="4">
        <f t="shared" si="1"/>
        <v>-4.5325779036827114E-2</v>
      </c>
      <c r="L38" s="4">
        <f t="shared" si="2"/>
        <v>-4.5325779036827114E-2</v>
      </c>
      <c r="M38" s="3">
        <f t="shared" si="3"/>
        <v>0</v>
      </c>
      <c r="N38" s="3">
        <f t="shared" si="4"/>
        <v>0</v>
      </c>
    </row>
    <row r="39" spans="1:14" ht="15.75" thickBot="1">
      <c r="A39" s="20">
        <v>44082</v>
      </c>
      <c r="B39" s="21">
        <v>0.31261574074074078</v>
      </c>
      <c r="C39" s="22" t="s">
        <v>63</v>
      </c>
      <c r="D39" s="22" t="s">
        <v>17</v>
      </c>
      <c r="E39" s="23">
        <v>8.9600000000000009</v>
      </c>
      <c r="F39" s="23">
        <v>9.26</v>
      </c>
      <c r="G39" s="23">
        <v>13.07</v>
      </c>
      <c r="H39" s="28">
        <v>14.3</v>
      </c>
      <c r="I39" s="23">
        <v>14.3</v>
      </c>
      <c r="J39" s="4">
        <f t="shared" si="0"/>
        <v>0.54427645788336942</v>
      </c>
      <c r="K39" s="4">
        <f t="shared" si="1"/>
        <v>0.59598214285714279</v>
      </c>
      <c r="L39" s="4">
        <f t="shared" si="2"/>
        <v>0.59598214285714279</v>
      </c>
      <c r="M39" s="3">
        <f t="shared" si="3"/>
        <v>1</v>
      </c>
      <c r="N39" s="3">
        <f t="shared" si="4"/>
        <v>1</v>
      </c>
    </row>
    <row r="40" spans="1:14" ht="15.75" thickBot="1">
      <c r="A40" s="20">
        <v>44084</v>
      </c>
      <c r="B40" s="21">
        <v>0.33344907407407409</v>
      </c>
      <c r="C40" s="22" t="s">
        <v>64</v>
      </c>
      <c r="D40" s="22" t="s">
        <v>17</v>
      </c>
      <c r="E40" s="25">
        <v>24.51</v>
      </c>
      <c r="F40" s="23">
        <v>24.56</v>
      </c>
      <c r="G40" s="23">
        <v>24.78</v>
      </c>
      <c r="H40" s="23">
        <v>25.22</v>
      </c>
      <c r="I40" s="23">
        <v>25.31</v>
      </c>
      <c r="J40" s="4">
        <f t="shared" si="0"/>
        <v>3.0537459283387625E-2</v>
      </c>
      <c r="K40" s="4">
        <f t="shared" si="1"/>
        <v>2.8967768257853826E-2</v>
      </c>
      <c r="L40" s="4">
        <f t="shared" si="2"/>
        <v>3.2639738882088827E-2</v>
      </c>
      <c r="M40" s="3">
        <f t="shared" si="3"/>
        <v>1</v>
      </c>
      <c r="N40" s="3">
        <f t="shared" si="4"/>
        <v>1</v>
      </c>
    </row>
    <row r="41" spans="1:14" ht="15" customHeight="1" thickBot="1">
      <c r="A41" s="20">
        <v>44093</v>
      </c>
      <c r="B41" s="21">
        <v>0.45844907407407409</v>
      </c>
      <c r="C41" s="22" t="s">
        <v>47</v>
      </c>
      <c r="D41" s="22" t="s">
        <v>17</v>
      </c>
      <c r="E41" s="25">
        <v>85.53</v>
      </c>
      <c r="F41" s="23">
        <v>85.95</v>
      </c>
      <c r="G41" s="24">
        <v>85.41</v>
      </c>
      <c r="H41" s="37">
        <v>86</v>
      </c>
      <c r="I41" s="23">
        <v>86</v>
      </c>
      <c r="J41" s="4">
        <f t="shared" si="0"/>
        <v>5.8173356602672665E-4</v>
      </c>
      <c r="K41" s="4">
        <f t="shared" si="1"/>
        <v>5.4951479013211606E-3</v>
      </c>
      <c r="L41" s="4">
        <f t="shared" si="2"/>
        <v>5.4951479013211606E-3</v>
      </c>
      <c r="M41" s="3">
        <f t="shared" si="3"/>
        <v>1</v>
      </c>
      <c r="N41" s="3">
        <f t="shared" si="4"/>
        <v>1</v>
      </c>
    </row>
    <row r="42" spans="1:14" ht="15" customHeight="1" thickBot="1">
      <c r="A42" s="20">
        <v>44098</v>
      </c>
      <c r="B42" s="21">
        <v>0.33344907407407409</v>
      </c>
      <c r="C42" s="22" t="s">
        <v>65</v>
      </c>
      <c r="D42" s="22" t="s">
        <v>17</v>
      </c>
      <c r="E42" s="23">
        <v>0.38500000000000001</v>
      </c>
      <c r="F42" s="25">
        <v>0.47899999999999998</v>
      </c>
      <c r="G42" s="27">
        <v>0.36699999999999999</v>
      </c>
      <c r="H42" s="27">
        <v>0.48299999999999998</v>
      </c>
      <c r="I42" s="23">
        <v>0.48299999999999998</v>
      </c>
      <c r="J42" s="4">
        <f t="shared" si="0"/>
        <v>8.3507306889352897E-3</v>
      </c>
      <c r="K42" s="4">
        <f t="shared" si="1"/>
        <v>0.25454545454545446</v>
      </c>
      <c r="L42" s="4">
        <f t="shared" si="2"/>
        <v>0.25454545454545446</v>
      </c>
      <c r="M42" s="3">
        <f t="shared" si="3"/>
        <v>1</v>
      </c>
      <c r="N42" s="3">
        <f t="shared" si="4"/>
        <v>1</v>
      </c>
    </row>
    <row r="43" spans="1:14" ht="13.5" customHeight="1" thickBot="1">
      <c r="A43" s="20">
        <v>44099</v>
      </c>
      <c r="B43" s="21">
        <v>0.33333333333333331</v>
      </c>
      <c r="C43" s="22" t="s">
        <v>66</v>
      </c>
      <c r="D43" s="29" t="s">
        <v>17</v>
      </c>
      <c r="E43" s="23">
        <v>15.22</v>
      </c>
      <c r="F43" s="23">
        <v>15.12</v>
      </c>
      <c r="G43" s="23">
        <v>15.3</v>
      </c>
      <c r="H43" s="23">
        <v>15.51</v>
      </c>
      <c r="I43" s="23">
        <v>16.18</v>
      </c>
      <c r="J43" s="4">
        <f t="shared" si="0"/>
        <v>7.0105820105820144E-2</v>
      </c>
      <c r="K43" s="4">
        <f t="shared" si="1"/>
        <v>1.9053876478317945E-2</v>
      </c>
      <c r="L43" s="4">
        <f t="shared" si="2"/>
        <v>6.307490144546643E-2</v>
      </c>
      <c r="M43" s="3">
        <f t="shared" si="3"/>
        <v>1</v>
      </c>
      <c r="N43" s="3">
        <f t="shared" si="4"/>
        <v>1</v>
      </c>
    </row>
    <row r="44" spans="1:14" ht="14.25" customHeight="1" thickBot="1">
      <c r="A44" s="20">
        <v>44099</v>
      </c>
      <c r="B44" s="21">
        <v>0.33333333333333331</v>
      </c>
      <c r="C44" s="22" t="s">
        <v>67</v>
      </c>
      <c r="D44" s="22" t="s">
        <v>17</v>
      </c>
      <c r="E44" s="23">
        <v>8.18</v>
      </c>
      <c r="F44" s="23">
        <v>8.68</v>
      </c>
      <c r="G44" s="23">
        <v>8.2799999999999994</v>
      </c>
      <c r="H44" s="23">
        <v>8.6999999999999993</v>
      </c>
      <c r="I44" s="23">
        <v>8.6999999999999993</v>
      </c>
      <c r="J44" s="4">
        <f t="shared" si="0"/>
        <v>2.304147465437739E-3</v>
      </c>
      <c r="K44" s="4">
        <f t="shared" si="1"/>
        <v>6.3569682151589188E-2</v>
      </c>
      <c r="L44" s="4">
        <f t="shared" si="2"/>
        <v>6.3569682151589188E-2</v>
      </c>
      <c r="M44" s="3">
        <f t="shared" si="3"/>
        <v>1</v>
      </c>
      <c r="N44" s="3">
        <f t="shared" si="4"/>
        <v>1</v>
      </c>
    </row>
    <row r="45" spans="1:14" ht="15.75" customHeight="1" thickBot="1">
      <c r="A45" s="20">
        <v>44103</v>
      </c>
      <c r="B45" s="21">
        <v>0.7845833333333333</v>
      </c>
      <c r="C45" s="22" t="s">
        <v>67</v>
      </c>
      <c r="D45" s="29" t="s">
        <v>17</v>
      </c>
      <c r="E45" s="23">
        <v>7.82</v>
      </c>
      <c r="F45" s="23">
        <v>8.3800000000000008</v>
      </c>
      <c r="G45" s="23">
        <v>7.9</v>
      </c>
      <c r="H45" s="23">
        <v>8.4</v>
      </c>
      <c r="I45" s="23">
        <v>8.4</v>
      </c>
      <c r="J45" s="4">
        <f t="shared" si="0"/>
        <v>2.386634844868684E-3</v>
      </c>
      <c r="K45" s="4">
        <f t="shared" si="1"/>
        <v>7.4168797953964194E-2</v>
      </c>
      <c r="L45" s="4">
        <f t="shared" si="2"/>
        <v>7.4168797953964194E-2</v>
      </c>
      <c r="M45" s="3">
        <f t="shared" si="3"/>
        <v>1</v>
      </c>
      <c r="N45" s="3">
        <f t="shared" si="4"/>
        <v>1</v>
      </c>
    </row>
    <row r="46" spans="1:14" ht="12.75" customHeight="1" thickBot="1">
      <c r="A46" s="20">
        <v>44083</v>
      </c>
      <c r="B46" s="21">
        <v>0.33333333333333331</v>
      </c>
      <c r="C46" s="22" t="s">
        <v>68</v>
      </c>
      <c r="D46" s="22" t="s">
        <v>45</v>
      </c>
      <c r="E46" s="23">
        <v>5.62</v>
      </c>
      <c r="F46" s="23">
        <v>5.66</v>
      </c>
      <c r="G46" s="26">
        <v>5.71</v>
      </c>
      <c r="H46" s="26">
        <v>5.74</v>
      </c>
      <c r="I46" s="23">
        <v>5.77</v>
      </c>
      <c r="J46" s="4">
        <f t="shared" si="0"/>
        <v>1.9434628975264916E-2</v>
      </c>
      <c r="K46" s="4">
        <f t="shared" si="1"/>
        <v>2.1352313167259804E-2</v>
      </c>
      <c r="L46" s="4">
        <f t="shared" si="2"/>
        <v>2.6690391459074637E-2</v>
      </c>
      <c r="M46" s="3">
        <f t="shared" si="3"/>
        <v>1</v>
      </c>
      <c r="N46" s="3">
        <f t="shared" si="4"/>
        <v>1</v>
      </c>
    </row>
    <row r="47" spans="1:14" ht="17.25" customHeight="1" thickBot="1">
      <c r="A47" s="20">
        <v>44088</v>
      </c>
      <c r="B47" s="21">
        <v>0.67708333333333337</v>
      </c>
      <c r="C47" s="22" t="s">
        <v>69</v>
      </c>
      <c r="D47" s="22" t="s">
        <v>45</v>
      </c>
      <c r="E47" s="23">
        <v>281.92</v>
      </c>
      <c r="F47" s="23">
        <v>295.64999999999998</v>
      </c>
      <c r="G47" s="23">
        <v>295.7</v>
      </c>
      <c r="H47" s="23">
        <v>299.3</v>
      </c>
      <c r="I47" s="23">
        <v>299.3</v>
      </c>
      <c r="J47" s="4">
        <f t="shared" si="0"/>
        <v>1.2345679012345795E-2</v>
      </c>
      <c r="K47" s="4">
        <f t="shared" si="1"/>
        <v>6.1648694665153214E-2</v>
      </c>
      <c r="L47" s="4">
        <f t="shared" si="2"/>
        <v>6.1648694665153214E-2</v>
      </c>
      <c r="M47" s="3">
        <f t="shared" si="3"/>
        <v>1</v>
      </c>
      <c r="N47" s="3">
        <f t="shared" si="4"/>
        <v>1</v>
      </c>
    </row>
    <row r="48" spans="1:14" ht="12.75" customHeight="1" thickBot="1">
      <c r="A48" s="20">
        <v>44103</v>
      </c>
      <c r="B48" s="21">
        <v>0.67013888888888884</v>
      </c>
      <c r="C48" s="22" t="s">
        <v>70</v>
      </c>
      <c r="D48" s="22" t="s">
        <v>45</v>
      </c>
      <c r="E48" s="23">
        <v>705.67</v>
      </c>
      <c r="F48" s="23">
        <v>710</v>
      </c>
      <c r="G48" s="23">
        <v>696.74</v>
      </c>
      <c r="H48" s="23">
        <v>715</v>
      </c>
      <c r="I48" s="24">
        <v>715</v>
      </c>
      <c r="J48" s="4">
        <f t="shared" si="0"/>
        <v>7.0422535211267607E-3</v>
      </c>
      <c r="K48" s="4">
        <f t="shared" si="1"/>
        <v>1.3221477461136284E-2</v>
      </c>
      <c r="L48" s="4">
        <f t="shared" si="2"/>
        <v>1.3221477461136284E-2</v>
      </c>
      <c r="M48" s="3">
        <f t="shared" si="3"/>
        <v>1</v>
      </c>
      <c r="N48" s="3">
        <f t="shared" si="4"/>
        <v>1</v>
      </c>
    </row>
    <row r="49" spans="1:15" ht="16.5" customHeight="1" thickBot="1">
      <c r="A49" s="20">
        <v>44075</v>
      </c>
      <c r="B49" s="21">
        <v>0.375</v>
      </c>
      <c r="C49" s="22" t="s">
        <v>49</v>
      </c>
      <c r="D49" s="22" t="s">
        <v>30</v>
      </c>
      <c r="E49" s="23">
        <v>92.31</v>
      </c>
      <c r="F49" s="23">
        <v>92.3</v>
      </c>
      <c r="G49" s="23">
        <v>94</v>
      </c>
      <c r="H49" s="36">
        <v>94.54</v>
      </c>
      <c r="I49" s="27">
        <v>96.57</v>
      </c>
      <c r="J49" s="4">
        <f t="shared" si="0"/>
        <v>4.6262188515709603E-2</v>
      </c>
      <c r="K49" s="4">
        <f t="shared" si="1"/>
        <v>2.4157729390098623E-2</v>
      </c>
      <c r="L49" s="4">
        <f t="shared" si="2"/>
        <v>4.6148846278842928E-2</v>
      </c>
      <c r="M49" s="3">
        <f t="shared" si="3"/>
        <v>1</v>
      </c>
      <c r="N49" s="3">
        <f t="shared" si="4"/>
        <v>1</v>
      </c>
    </row>
    <row r="50" spans="1:15" ht="14.25" customHeight="1" thickBot="1">
      <c r="A50" s="20">
        <v>44082</v>
      </c>
      <c r="B50" s="21">
        <v>8.5416666666666655E-2</v>
      </c>
      <c r="C50" s="22" t="s">
        <v>71</v>
      </c>
      <c r="D50" s="22" t="s">
        <v>30</v>
      </c>
      <c r="E50" s="24">
        <v>4.3099999999999996</v>
      </c>
      <c r="F50" s="26">
        <v>4.3099999999999996</v>
      </c>
      <c r="G50" s="25">
        <v>4.28</v>
      </c>
      <c r="H50" s="36">
        <v>4.34</v>
      </c>
      <c r="I50" s="23">
        <v>4.63</v>
      </c>
      <c r="J50" s="4">
        <f t="shared" si="0"/>
        <v>7.424593967517408E-2</v>
      </c>
      <c r="K50" s="4">
        <f t="shared" si="1"/>
        <v>6.9605568445476225E-3</v>
      </c>
      <c r="L50" s="4">
        <f t="shared" si="2"/>
        <v>7.424593967517408E-2</v>
      </c>
      <c r="M50" s="3">
        <f t="shared" si="3"/>
        <v>1</v>
      </c>
      <c r="N50" s="3">
        <f t="shared" si="4"/>
        <v>1</v>
      </c>
    </row>
    <row r="51" spans="1:15" ht="12" customHeight="1" thickBot="1">
      <c r="A51" s="20">
        <v>44082</v>
      </c>
      <c r="B51" s="21">
        <v>0.38483796296296297</v>
      </c>
      <c r="C51" s="22" t="s">
        <v>43</v>
      </c>
      <c r="D51" s="32" t="s">
        <v>30</v>
      </c>
      <c r="E51" s="27">
        <v>1.43</v>
      </c>
      <c r="F51" s="23">
        <v>1.37</v>
      </c>
      <c r="G51" s="23">
        <v>1.42</v>
      </c>
      <c r="H51" s="23">
        <v>1.45</v>
      </c>
      <c r="I51" s="23">
        <v>1.45</v>
      </c>
      <c r="J51" s="4">
        <f t="shared" si="0"/>
        <v>5.8394160583941493E-2</v>
      </c>
      <c r="K51" s="4">
        <f t="shared" si="1"/>
        <v>1.3986013986014E-2</v>
      </c>
      <c r="L51" s="4">
        <f t="shared" si="2"/>
        <v>1.3986013986014E-2</v>
      </c>
      <c r="M51" s="3">
        <f t="shared" si="3"/>
        <v>1</v>
      </c>
      <c r="N51" s="3">
        <f t="shared" si="4"/>
        <v>1</v>
      </c>
    </row>
    <row r="52" spans="1:15" ht="15" customHeight="1" thickBot="1">
      <c r="A52" s="20">
        <v>44082</v>
      </c>
      <c r="B52" s="21">
        <v>0.79840277777777768</v>
      </c>
      <c r="C52" s="22" t="s">
        <v>72</v>
      </c>
      <c r="D52" s="22" t="s">
        <v>30</v>
      </c>
      <c r="E52" s="23">
        <v>19.23</v>
      </c>
      <c r="F52" s="23">
        <v>19.62</v>
      </c>
      <c r="G52" s="23">
        <v>19.55</v>
      </c>
      <c r="H52" s="23">
        <v>19.71</v>
      </c>
      <c r="I52" s="23">
        <v>21.15</v>
      </c>
      <c r="J52" s="4">
        <f t="shared" si="0"/>
        <v>7.7981651376146668E-2</v>
      </c>
      <c r="K52" s="4">
        <f t="shared" si="1"/>
        <v>2.4960998439937619E-2</v>
      </c>
      <c r="L52" s="4">
        <f t="shared" si="2"/>
        <v>9.9843993759750296E-2</v>
      </c>
      <c r="M52" s="3">
        <f t="shared" si="3"/>
        <v>1</v>
      </c>
      <c r="N52" s="3">
        <f t="shared" si="4"/>
        <v>1</v>
      </c>
    </row>
    <row r="53" spans="1:15" ht="15.75" customHeight="1" thickBot="1">
      <c r="A53" s="20">
        <v>44084</v>
      </c>
      <c r="B53" s="21">
        <v>0.375</v>
      </c>
      <c r="C53" s="22" t="s">
        <v>73</v>
      </c>
      <c r="D53" s="29" t="s">
        <v>30</v>
      </c>
      <c r="E53" s="23">
        <v>1.27</v>
      </c>
      <c r="F53" s="23">
        <v>1.32</v>
      </c>
      <c r="G53" s="23">
        <v>1.27</v>
      </c>
      <c r="H53" s="23">
        <v>1.37</v>
      </c>
      <c r="I53" s="23">
        <v>1.37</v>
      </c>
      <c r="J53" s="4">
        <f t="shared" si="0"/>
        <v>3.7878787878787908E-2</v>
      </c>
      <c r="K53" s="4">
        <f t="shared" si="1"/>
        <v>7.8740157480315029E-2</v>
      </c>
      <c r="L53" s="4">
        <f t="shared" si="2"/>
        <v>7.8740157480315029E-2</v>
      </c>
      <c r="M53" s="3">
        <f t="shared" si="3"/>
        <v>1</v>
      </c>
      <c r="N53" s="3">
        <f t="shared" si="4"/>
        <v>1</v>
      </c>
    </row>
    <row r="54" spans="1:15" ht="14.25" customHeight="1" thickBot="1">
      <c r="A54" s="20">
        <v>44084</v>
      </c>
      <c r="B54" s="21">
        <v>0.3820601851851852</v>
      </c>
      <c r="C54" s="22" t="s">
        <v>74</v>
      </c>
      <c r="D54" s="22" t="s">
        <v>30</v>
      </c>
      <c r="E54" s="23">
        <v>1.1299999999999999</v>
      </c>
      <c r="F54" s="23">
        <v>1.21</v>
      </c>
      <c r="G54" s="23">
        <v>1.1599999999999999</v>
      </c>
      <c r="H54" s="23">
        <v>1.278</v>
      </c>
      <c r="I54" s="23">
        <v>1.278</v>
      </c>
      <c r="J54" s="4">
        <f t="shared" si="0"/>
        <v>5.6198347107438068E-2</v>
      </c>
      <c r="K54" s="4">
        <f t="shared" si="1"/>
        <v>0.13097345132743377</v>
      </c>
      <c r="L54" s="4">
        <f t="shared" si="2"/>
        <v>0.13097345132743377</v>
      </c>
      <c r="M54" s="3">
        <f t="shared" si="3"/>
        <v>1</v>
      </c>
      <c r="N54" s="3">
        <f t="shared" si="4"/>
        <v>1</v>
      </c>
    </row>
    <row r="55" spans="1:15" ht="15.75" customHeight="1" thickBot="1">
      <c r="A55" s="20">
        <v>44084</v>
      </c>
      <c r="B55" s="21">
        <v>0.67013888888888884</v>
      </c>
      <c r="C55" s="22" t="s">
        <v>75</v>
      </c>
      <c r="D55" s="22" t="s">
        <v>30</v>
      </c>
      <c r="E55" s="23">
        <v>65.52</v>
      </c>
      <c r="F55" s="23">
        <v>65.59</v>
      </c>
      <c r="G55" s="23">
        <v>66.099999999999994</v>
      </c>
      <c r="H55" s="26">
        <v>66.38</v>
      </c>
      <c r="I55" s="26">
        <v>67.69</v>
      </c>
      <c r="J55" s="4">
        <f t="shared" si="0"/>
        <v>3.2017075773745907E-2</v>
      </c>
      <c r="K55" s="4">
        <f t="shared" si="1"/>
        <v>1.3125763125763117E-2</v>
      </c>
      <c r="L55" s="4">
        <f t="shared" si="2"/>
        <v>3.3119658119658148E-2</v>
      </c>
      <c r="M55" s="3">
        <f t="shared" si="3"/>
        <v>1</v>
      </c>
      <c r="N55" s="3">
        <f t="shared" si="4"/>
        <v>1</v>
      </c>
    </row>
    <row r="56" spans="1:15" ht="13.5" customHeight="1" thickBot="1">
      <c r="A56" s="20">
        <v>44088</v>
      </c>
      <c r="B56" s="21">
        <v>0.3125</v>
      </c>
      <c r="C56" s="22" t="s">
        <v>76</v>
      </c>
      <c r="D56" s="22" t="s">
        <v>30</v>
      </c>
      <c r="E56" s="23">
        <v>0.76</v>
      </c>
      <c r="F56" s="23">
        <v>0.77</v>
      </c>
      <c r="G56" s="23">
        <v>0.8</v>
      </c>
      <c r="H56" s="23">
        <v>0.81799999999999995</v>
      </c>
      <c r="I56" s="23">
        <v>0.9</v>
      </c>
      <c r="J56" s="4">
        <f t="shared" si="0"/>
        <v>0.16883116883116883</v>
      </c>
      <c r="K56" s="4">
        <f t="shared" si="1"/>
        <v>7.6315789473684129E-2</v>
      </c>
      <c r="L56" s="4">
        <f t="shared" si="2"/>
        <v>0.18421052631578949</v>
      </c>
      <c r="M56" s="3">
        <f t="shared" si="3"/>
        <v>1</v>
      </c>
      <c r="N56" s="3">
        <f t="shared" si="4"/>
        <v>1</v>
      </c>
    </row>
    <row r="57" spans="1:15" ht="12.75" customHeight="1" thickBot="1">
      <c r="A57" s="20">
        <v>44088</v>
      </c>
      <c r="B57" s="21">
        <v>0.33344907407407409</v>
      </c>
      <c r="C57" s="22" t="s">
        <v>77</v>
      </c>
      <c r="D57" s="22" t="s">
        <v>30</v>
      </c>
      <c r="E57" s="23">
        <v>35.479999999999997</v>
      </c>
      <c r="F57" s="23">
        <v>35.9</v>
      </c>
      <c r="G57" s="23">
        <v>35.46</v>
      </c>
      <c r="H57" s="23">
        <v>36.96</v>
      </c>
      <c r="I57" s="24">
        <v>37.44</v>
      </c>
      <c r="J57" s="4">
        <f t="shared" si="0"/>
        <v>4.2896935933147612E-2</v>
      </c>
      <c r="K57" s="4">
        <f t="shared" si="1"/>
        <v>4.1713641488162458E-2</v>
      </c>
      <c r="L57" s="4">
        <f t="shared" si="2"/>
        <v>5.5242390078917729E-2</v>
      </c>
      <c r="M57" s="3">
        <f t="shared" si="3"/>
        <v>1</v>
      </c>
      <c r="N57" s="3">
        <f t="shared" si="4"/>
        <v>1</v>
      </c>
    </row>
    <row r="58" spans="1:15" ht="12.75" customHeight="1" thickBot="1">
      <c r="A58" s="20">
        <v>44088</v>
      </c>
      <c r="B58" s="21">
        <v>0.33344907407407409</v>
      </c>
      <c r="C58" s="22" t="s">
        <v>78</v>
      </c>
      <c r="D58" s="22" t="s">
        <v>30</v>
      </c>
      <c r="E58" s="23">
        <v>1.45</v>
      </c>
      <c r="F58" s="23">
        <v>1.5</v>
      </c>
      <c r="G58" s="23">
        <v>1.38</v>
      </c>
      <c r="H58" s="25">
        <v>1.5</v>
      </c>
      <c r="I58" s="27">
        <v>1.5</v>
      </c>
      <c r="J58" s="4">
        <f t="shared" si="0"/>
        <v>0</v>
      </c>
      <c r="K58" s="4">
        <f t="shared" si="1"/>
        <v>3.4482758620689689E-2</v>
      </c>
      <c r="L58" s="4">
        <f t="shared" si="2"/>
        <v>3.4482758620689689E-2</v>
      </c>
      <c r="M58" s="3">
        <f t="shared" si="3"/>
        <v>1</v>
      </c>
      <c r="N58" s="3">
        <f t="shared" si="4"/>
        <v>1</v>
      </c>
    </row>
    <row r="59" spans="1:15" ht="15.75" thickBot="1">
      <c r="A59" s="20">
        <v>44088</v>
      </c>
      <c r="B59" s="21">
        <v>0.33344907407407409</v>
      </c>
      <c r="C59" s="22" t="s">
        <v>79</v>
      </c>
      <c r="D59" s="22" t="s">
        <v>30</v>
      </c>
      <c r="E59" s="23">
        <v>8.92</v>
      </c>
      <c r="F59" s="23">
        <v>9.25</v>
      </c>
      <c r="G59" s="23">
        <v>9.44</v>
      </c>
      <c r="H59" s="23">
        <v>9.6999999999999993</v>
      </c>
      <c r="I59" s="23">
        <v>10.34</v>
      </c>
      <c r="J59" s="4">
        <f t="shared" si="0"/>
        <v>0.11783783783783783</v>
      </c>
      <c r="K59" s="4">
        <f t="shared" si="1"/>
        <v>8.744394618834074E-2</v>
      </c>
      <c r="L59" s="4">
        <f t="shared" si="2"/>
        <v>0.15919282511210761</v>
      </c>
      <c r="M59" s="3">
        <f t="shared" si="3"/>
        <v>1</v>
      </c>
      <c r="N59" s="3">
        <f t="shared" si="4"/>
        <v>1</v>
      </c>
    </row>
    <row r="60" spans="1:15" ht="15.75" thickBot="1">
      <c r="A60" s="20">
        <v>44088</v>
      </c>
      <c r="B60" s="21">
        <v>0.91319444444444453</v>
      </c>
      <c r="C60" s="22" t="s">
        <v>80</v>
      </c>
      <c r="D60" s="22" t="s">
        <v>30</v>
      </c>
      <c r="E60" s="23">
        <v>10.85</v>
      </c>
      <c r="F60" s="23">
        <v>10.96</v>
      </c>
      <c r="G60" s="23">
        <v>10.95</v>
      </c>
      <c r="H60" s="23">
        <v>11.09</v>
      </c>
      <c r="I60" s="28">
        <v>11.3</v>
      </c>
      <c r="J60" s="4">
        <f t="shared" si="0"/>
        <v>3.1021897810218961E-2</v>
      </c>
      <c r="K60" s="4">
        <f t="shared" si="1"/>
        <v>2.2119815668202786E-2</v>
      </c>
      <c r="L60" s="4">
        <f t="shared" si="2"/>
        <v>4.1474654377880282E-2</v>
      </c>
      <c r="M60" s="3">
        <f t="shared" si="3"/>
        <v>1</v>
      </c>
      <c r="N60" s="3">
        <f t="shared" si="4"/>
        <v>1</v>
      </c>
    </row>
    <row r="61" spans="1:15" ht="12.75" customHeight="1" thickBot="1">
      <c r="A61" s="20">
        <v>44089</v>
      </c>
      <c r="B61" s="21">
        <v>0.33344907407407409</v>
      </c>
      <c r="C61" s="22" t="s">
        <v>81</v>
      </c>
      <c r="D61" s="22" t="s">
        <v>30</v>
      </c>
      <c r="E61" s="23">
        <v>0.3775</v>
      </c>
      <c r="F61" s="23">
        <v>0.46</v>
      </c>
      <c r="G61" s="23">
        <v>0.4551</v>
      </c>
      <c r="H61" s="23">
        <v>0.55500000000000005</v>
      </c>
      <c r="I61" s="26">
        <v>0.55500000000000005</v>
      </c>
      <c r="J61" s="4">
        <f t="shared" si="0"/>
        <v>0.20652173913043484</v>
      </c>
      <c r="K61" s="4">
        <f t="shared" si="1"/>
        <v>0.47019867549668887</v>
      </c>
      <c r="L61" s="4">
        <f t="shared" si="2"/>
        <v>0.47019867549668887</v>
      </c>
      <c r="M61" s="3">
        <f t="shared" si="3"/>
        <v>1</v>
      </c>
      <c r="N61" s="3">
        <f t="shared" si="4"/>
        <v>1</v>
      </c>
    </row>
    <row r="62" spans="1:15" ht="13.5" customHeight="1" thickBot="1">
      <c r="A62" s="20">
        <v>44089</v>
      </c>
      <c r="B62" s="21">
        <v>0.35428240740740741</v>
      </c>
      <c r="C62" s="22" t="s">
        <v>82</v>
      </c>
      <c r="D62" s="22" t="s">
        <v>30</v>
      </c>
      <c r="E62" s="23">
        <v>8.17</v>
      </c>
      <c r="F62" s="23">
        <v>8.61</v>
      </c>
      <c r="G62" s="23">
        <v>8.0399999999999991</v>
      </c>
      <c r="H62" s="23">
        <v>8.83</v>
      </c>
      <c r="I62" s="23">
        <v>8.83</v>
      </c>
      <c r="J62" s="4">
        <f t="shared" si="0"/>
        <v>2.5551684088269529E-2</v>
      </c>
      <c r="K62" s="4">
        <f t="shared" si="1"/>
        <v>8.0783353733170152E-2</v>
      </c>
      <c r="L62" s="4">
        <f t="shared" si="2"/>
        <v>8.0783353733170152E-2</v>
      </c>
      <c r="M62" s="3">
        <f t="shared" si="3"/>
        <v>1</v>
      </c>
      <c r="N62" s="3">
        <f t="shared" si="4"/>
        <v>1</v>
      </c>
    </row>
    <row r="63" spans="1:15" ht="13.5" customHeight="1" thickBot="1">
      <c r="A63" s="20">
        <v>44089</v>
      </c>
      <c r="B63" s="21">
        <v>0.37511574074074078</v>
      </c>
      <c r="C63" s="22" t="s">
        <v>48</v>
      </c>
      <c r="D63" s="22" t="s">
        <v>30</v>
      </c>
      <c r="E63" s="23">
        <v>4.57</v>
      </c>
      <c r="F63" s="23">
        <v>4.75</v>
      </c>
      <c r="G63" s="23">
        <v>4.49</v>
      </c>
      <c r="H63" s="23">
        <v>4.8899999999999997</v>
      </c>
      <c r="I63" s="23">
        <v>4.9000000000000004</v>
      </c>
      <c r="J63" s="4">
        <f t="shared" si="0"/>
        <v>3.157894736842113E-2</v>
      </c>
      <c r="K63" s="4">
        <f t="shared" si="1"/>
        <v>7.0021881838074257E-2</v>
      </c>
      <c r="L63" s="4">
        <f t="shared" si="2"/>
        <v>7.2210065645514229E-2</v>
      </c>
      <c r="M63" s="3">
        <f t="shared" si="3"/>
        <v>1</v>
      </c>
      <c r="N63" s="3">
        <f t="shared" si="4"/>
        <v>1</v>
      </c>
    </row>
    <row r="64" spans="1:15" s="6" customFormat="1" ht="28.5" customHeight="1" thickBot="1">
      <c r="A64" s="20">
        <v>44091</v>
      </c>
      <c r="B64" s="21">
        <v>0.33333333333333331</v>
      </c>
      <c r="C64" s="22" t="s">
        <v>83</v>
      </c>
      <c r="D64" s="22" t="s">
        <v>30</v>
      </c>
      <c r="E64" s="23">
        <v>7.71</v>
      </c>
      <c r="F64" s="23">
        <v>7.75</v>
      </c>
      <c r="G64" s="23">
        <v>8.33</v>
      </c>
      <c r="H64" s="24">
        <v>8.51</v>
      </c>
      <c r="I64" s="23">
        <v>10.43</v>
      </c>
      <c r="J64" s="4">
        <f t="shared" si="0"/>
        <v>0.34580645161290319</v>
      </c>
      <c r="K64" s="4">
        <f t="shared" si="1"/>
        <v>0.10376134889753565</v>
      </c>
      <c r="L64" s="4">
        <f t="shared" si="2"/>
        <v>0.35278858625162124</v>
      </c>
      <c r="M64" s="3">
        <f t="shared" si="3"/>
        <v>1</v>
      </c>
      <c r="N64" s="3">
        <f t="shared" si="4"/>
        <v>1</v>
      </c>
      <c r="O64" s="3"/>
    </row>
    <row r="65" spans="1:14" ht="24.75" customHeight="1" thickBot="1">
      <c r="A65" s="20">
        <v>44096</v>
      </c>
      <c r="B65" s="21">
        <v>0.35416666666666669</v>
      </c>
      <c r="C65" s="22" t="s">
        <v>84</v>
      </c>
      <c r="D65" s="22" t="s">
        <v>30</v>
      </c>
      <c r="E65" s="23">
        <v>1.81</v>
      </c>
      <c r="F65" s="23">
        <v>1.98</v>
      </c>
      <c r="G65" s="25">
        <v>1.77</v>
      </c>
      <c r="H65" s="36">
        <v>2.0499999999999998</v>
      </c>
      <c r="I65" s="23">
        <v>2.0499999999999998</v>
      </c>
      <c r="J65" s="4">
        <f t="shared" si="0"/>
        <v>3.5353535353535276E-2</v>
      </c>
      <c r="K65" s="4">
        <f t="shared" si="1"/>
        <v>0.13259668508287278</v>
      </c>
      <c r="L65" s="4">
        <f t="shared" si="2"/>
        <v>0.13259668508287278</v>
      </c>
      <c r="M65" s="3">
        <f t="shared" si="3"/>
        <v>1</v>
      </c>
      <c r="N65" s="3">
        <f t="shared" si="4"/>
        <v>1</v>
      </c>
    </row>
    <row r="66" spans="1:14" ht="25.5" customHeight="1" thickBot="1">
      <c r="A66" s="20">
        <v>44096</v>
      </c>
      <c r="B66" s="21">
        <v>0.48969907407407409</v>
      </c>
      <c r="C66" s="22" t="s">
        <v>85</v>
      </c>
      <c r="D66" s="22" t="s">
        <v>30</v>
      </c>
      <c r="E66" s="23">
        <v>1.05</v>
      </c>
      <c r="F66" s="23">
        <v>1.05</v>
      </c>
      <c r="G66" s="23">
        <v>1.02</v>
      </c>
      <c r="H66" s="23">
        <v>1.1499999999999999</v>
      </c>
      <c r="I66" s="23">
        <v>1.1499999999999999</v>
      </c>
      <c r="J66" s="4">
        <f t="shared" si="0"/>
        <v>9.5238095238095108E-2</v>
      </c>
      <c r="K66" s="4">
        <f t="shared" si="1"/>
        <v>9.5238095238095108E-2</v>
      </c>
      <c r="L66" s="4">
        <f t="shared" si="2"/>
        <v>9.5238095238095108E-2</v>
      </c>
      <c r="M66" s="3">
        <f t="shared" si="3"/>
        <v>1</v>
      </c>
      <c r="N66" s="3">
        <f t="shared" si="4"/>
        <v>1</v>
      </c>
    </row>
    <row r="67" spans="1:14" ht="28.5" customHeight="1" thickBot="1">
      <c r="A67" s="20">
        <v>44097</v>
      </c>
      <c r="B67" s="21">
        <v>0.16666666666666666</v>
      </c>
      <c r="C67" s="22" t="s">
        <v>86</v>
      </c>
      <c r="D67" s="22" t="s">
        <v>30</v>
      </c>
      <c r="E67" s="23">
        <v>166.59</v>
      </c>
      <c r="F67" s="23">
        <v>163.36000000000001</v>
      </c>
      <c r="G67" s="33">
        <v>162.35</v>
      </c>
      <c r="H67" s="33">
        <v>167.23</v>
      </c>
      <c r="I67" s="23">
        <v>170.13</v>
      </c>
      <c r="J67" s="4">
        <f t="shared" si="0"/>
        <v>4.1442213516160509E-2</v>
      </c>
      <c r="K67" s="4">
        <f t="shared" si="1"/>
        <v>3.8417672129178603E-3</v>
      </c>
      <c r="L67" s="4">
        <f t="shared" si="2"/>
        <v>2.1249774896452321E-2</v>
      </c>
      <c r="M67" s="3">
        <f t="shared" si="3"/>
        <v>1</v>
      </c>
      <c r="N67" s="3">
        <f t="shared" si="4"/>
        <v>1</v>
      </c>
    </row>
    <row r="68" spans="1:14" ht="27" customHeight="1" thickBot="1">
      <c r="A68" s="20">
        <v>44097</v>
      </c>
      <c r="B68" s="21">
        <v>0.49305555555555558</v>
      </c>
      <c r="C68" s="22" t="s">
        <v>87</v>
      </c>
      <c r="D68" s="22" t="s">
        <v>30</v>
      </c>
      <c r="E68" s="23">
        <v>43.26</v>
      </c>
      <c r="F68" s="25">
        <v>42.95</v>
      </c>
      <c r="G68" s="27">
        <v>41.19</v>
      </c>
      <c r="H68" s="27">
        <v>43.9</v>
      </c>
      <c r="I68" s="23">
        <v>44.68</v>
      </c>
      <c r="J68" s="4">
        <f t="shared" si="0"/>
        <v>4.0279394644935899E-2</v>
      </c>
      <c r="K68" s="4">
        <f t="shared" si="1"/>
        <v>1.4794267221451701E-2</v>
      </c>
      <c r="L68" s="4">
        <f t="shared" si="2"/>
        <v>3.2824780397595975E-2</v>
      </c>
      <c r="M68" s="3">
        <f t="shared" si="3"/>
        <v>1</v>
      </c>
      <c r="N68" s="3">
        <f t="shared" si="4"/>
        <v>1</v>
      </c>
    </row>
    <row r="69" spans="1:14" ht="25.5" customHeight="1" thickBot="1">
      <c r="A69" s="20">
        <v>44098</v>
      </c>
      <c r="B69" s="21">
        <v>0.43729166666666663</v>
      </c>
      <c r="C69" s="22" t="s">
        <v>46</v>
      </c>
      <c r="D69" s="22" t="s">
        <v>30</v>
      </c>
      <c r="E69" s="23">
        <v>13.71</v>
      </c>
      <c r="F69" s="23">
        <v>13.77</v>
      </c>
      <c r="G69" s="23">
        <v>13.88</v>
      </c>
      <c r="H69" s="23">
        <v>14.18</v>
      </c>
      <c r="I69" s="23">
        <v>14.64</v>
      </c>
      <c r="J69" s="4">
        <f t="shared" si="0"/>
        <v>6.3180827886710311E-2</v>
      </c>
      <c r="K69" s="4">
        <f t="shared" si="1"/>
        <v>3.4281546316557172E-2</v>
      </c>
      <c r="L69" s="4">
        <f t="shared" si="2"/>
        <v>6.7833698030634548E-2</v>
      </c>
      <c r="M69" s="3">
        <f t="shared" si="3"/>
        <v>1</v>
      </c>
      <c r="N69" s="3">
        <f t="shared" si="4"/>
        <v>1</v>
      </c>
    </row>
    <row r="70" spans="1:14" ht="26.25" customHeight="1" thickBot="1">
      <c r="A70" s="20">
        <v>44098</v>
      </c>
      <c r="B70" s="21">
        <v>0.67361111111111116</v>
      </c>
      <c r="C70" s="22" t="s">
        <v>88</v>
      </c>
      <c r="D70" s="22" t="s">
        <v>30</v>
      </c>
      <c r="E70" s="23">
        <v>32.32</v>
      </c>
      <c r="F70" s="23">
        <v>32.1</v>
      </c>
      <c r="G70" s="23">
        <v>33.17</v>
      </c>
      <c r="H70" s="23">
        <v>33.54</v>
      </c>
      <c r="I70" s="23">
        <v>34.6</v>
      </c>
      <c r="J70" s="4">
        <f t="shared" si="0"/>
        <v>7.7881619937694699E-2</v>
      </c>
      <c r="K70" s="4">
        <f t="shared" si="1"/>
        <v>3.7747524752475212E-2</v>
      </c>
      <c r="L70" s="4">
        <f t="shared" si="2"/>
        <v>7.0544554455445579E-2</v>
      </c>
      <c r="M70" s="3">
        <f t="shared" si="3"/>
        <v>1</v>
      </c>
      <c r="N70" s="3">
        <f t="shared" si="4"/>
        <v>1</v>
      </c>
    </row>
    <row r="71" spans="1:14" ht="30" customHeight="1" thickBot="1">
      <c r="A71" s="20">
        <v>44099</v>
      </c>
      <c r="B71" s="21">
        <v>0.33344907407407409</v>
      </c>
      <c r="C71" s="22" t="s">
        <v>72</v>
      </c>
      <c r="D71" s="22" t="s">
        <v>30</v>
      </c>
      <c r="E71" s="25">
        <v>18.43</v>
      </c>
      <c r="F71" s="23">
        <v>19.34</v>
      </c>
      <c r="G71" s="23">
        <v>19.03</v>
      </c>
      <c r="H71" s="23">
        <v>19.41</v>
      </c>
      <c r="I71" s="23">
        <v>19.77</v>
      </c>
      <c r="J71" s="4">
        <f t="shared" si="0"/>
        <v>2.2233712512926562E-2</v>
      </c>
      <c r="K71" s="4">
        <f t="shared" si="1"/>
        <v>5.3174172544763997E-2</v>
      </c>
      <c r="L71" s="4">
        <f t="shared" si="2"/>
        <v>7.2707542051003798E-2</v>
      </c>
      <c r="M71" s="3">
        <f t="shared" si="3"/>
        <v>1</v>
      </c>
      <c r="N71" s="3">
        <f t="shared" si="4"/>
        <v>1</v>
      </c>
    </row>
    <row r="72" spans="1:14" ht="30" customHeight="1" thickBot="1">
      <c r="A72" s="20">
        <v>44103</v>
      </c>
      <c r="B72" s="21">
        <v>0.33344907407407409</v>
      </c>
      <c r="C72" s="22" t="s">
        <v>72</v>
      </c>
      <c r="D72" s="22" t="s">
        <v>30</v>
      </c>
      <c r="E72" s="23">
        <v>19.350000000000001</v>
      </c>
      <c r="F72" s="23">
        <v>19.350000000000001</v>
      </c>
      <c r="G72" s="23">
        <v>19.46</v>
      </c>
      <c r="H72" s="23">
        <v>19.57</v>
      </c>
      <c r="I72" s="23">
        <v>20.16</v>
      </c>
      <c r="J72" s="4">
        <f t="shared" si="0"/>
        <v>4.1860465116279E-2</v>
      </c>
      <c r="K72" s="4">
        <f t="shared" si="1"/>
        <v>1.1369509043927589E-2</v>
      </c>
      <c r="L72" s="4">
        <f t="shared" si="2"/>
        <v>4.1860465116279E-2</v>
      </c>
      <c r="M72" s="3">
        <f t="shared" si="3"/>
        <v>1</v>
      </c>
      <c r="N72" s="3">
        <f t="shared" si="4"/>
        <v>1</v>
      </c>
    </row>
    <row r="73" spans="1:14" ht="24.75" customHeight="1" thickBot="1">
      <c r="A73" s="20">
        <v>44103</v>
      </c>
      <c r="B73" s="21">
        <v>0.35416666666666669</v>
      </c>
      <c r="C73" s="22" t="s">
        <v>89</v>
      </c>
      <c r="D73" s="22" t="s">
        <v>30</v>
      </c>
      <c r="E73" s="23">
        <v>4.1399999999999997</v>
      </c>
      <c r="F73" s="23">
        <v>4.25</v>
      </c>
      <c r="G73" s="23">
        <v>4.1900000000000004</v>
      </c>
      <c r="H73" s="23">
        <v>4.25</v>
      </c>
      <c r="I73" s="23">
        <v>4.25</v>
      </c>
      <c r="J73" s="4">
        <f t="shared" si="0"/>
        <v>0</v>
      </c>
      <c r="K73" s="4">
        <f t="shared" si="1"/>
        <v>2.6570048309178824E-2</v>
      </c>
      <c r="L73" s="4">
        <f t="shared" si="2"/>
        <v>2.6570048309178824E-2</v>
      </c>
      <c r="M73" s="3">
        <f t="shared" si="3"/>
        <v>1</v>
      </c>
      <c r="N73" s="3">
        <f t="shared" si="4"/>
        <v>1</v>
      </c>
    </row>
    <row r="74" spans="1:14" ht="25.5" customHeight="1" thickBot="1">
      <c r="A74" s="20">
        <v>44104</v>
      </c>
      <c r="B74" s="21">
        <v>0.33344907407407409</v>
      </c>
      <c r="C74" s="22" t="s">
        <v>90</v>
      </c>
      <c r="D74" s="22" t="s">
        <v>30</v>
      </c>
      <c r="E74" s="28">
        <v>53.51</v>
      </c>
      <c r="F74" s="23">
        <v>53.99</v>
      </c>
      <c r="G74" s="23">
        <v>52.77</v>
      </c>
      <c r="H74" s="23">
        <v>54.95</v>
      </c>
      <c r="I74" s="23">
        <v>58.11</v>
      </c>
      <c r="J74" s="4">
        <f t="shared" si="0"/>
        <v>7.6310427857010504E-2</v>
      </c>
      <c r="K74" s="4">
        <f t="shared" si="1"/>
        <v>2.6910857783591945E-2</v>
      </c>
      <c r="L74" s="4">
        <f t="shared" si="2"/>
        <v>8.5965240142029553E-2</v>
      </c>
      <c r="M74" s="3">
        <f t="shared" si="3"/>
        <v>1</v>
      </c>
      <c r="N74" s="3">
        <f t="shared" si="4"/>
        <v>1</v>
      </c>
    </row>
    <row r="75" spans="1:14" ht="23.25" customHeight="1" thickBot="1">
      <c r="A75" s="20">
        <v>44104</v>
      </c>
      <c r="B75" s="21">
        <v>0.37234953703703705</v>
      </c>
      <c r="C75" s="22" t="s">
        <v>46</v>
      </c>
      <c r="D75" s="22" t="s">
        <v>30</v>
      </c>
      <c r="E75" s="26">
        <v>14.28</v>
      </c>
      <c r="F75" s="23">
        <v>14.4</v>
      </c>
      <c r="G75" s="23">
        <v>14.13</v>
      </c>
      <c r="H75" s="23">
        <v>14.64</v>
      </c>
      <c r="I75" s="23">
        <v>15.66</v>
      </c>
      <c r="J75" s="4">
        <f t="shared" si="0"/>
        <v>8.7499999999999981E-2</v>
      </c>
      <c r="K75" s="4">
        <f t="shared" si="1"/>
        <v>2.5210084033613533E-2</v>
      </c>
      <c r="L75" s="4">
        <f t="shared" si="2"/>
        <v>9.6638655462184933E-2</v>
      </c>
      <c r="M75" s="3">
        <f t="shared" si="3"/>
        <v>1</v>
      </c>
      <c r="N75" s="3">
        <f t="shared" si="4"/>
        <v>1</v>
      </c>
    </row>
    <row r="76" spans="1:14" ht="24.75" customHeight="1" thickBot="1">
      <c r="A76" s="20">
        <v>44104</v>
      </c>
      <c r="B76" s="21">
        <v>0.37511574074074078</v>
      </c>
      <c r="C76" s="22" t="s">
        <v>91</v>
      </c>
      <c r="D76" s="22" t="s">
        <v>30</v>
      </c>
      <c r="E76" s="23">
        <v>1.29</v>
      </c>
      <c r="F76" s="23">
        <v>1.383</v>
      </c>
      <c r="G76" s="23">
        <v>1.36</v>
      </c>
      <c r="H76" s="23">
        <v>1.43</v>
      </c>
      <c r="I76" s="23">
        <v>1.43</v>
      </c>
      <c r="J76" s="4">
        <f t="shared" si="0"/>
        <v>3.398409255242222E-2</v>
      </c>
      <c r="K76" s="4">
        <f t="shared" si="1"/>
        <v>0.10852713178294565</v>
      </c>
      <c r="L76" s="4">
        <f t="shared" si="2"/>
        <v>0.10852713178294565</v>
      </c>
      <c r="M76" s="3">
        <f t="shared" si="3"/>
        <v>1</v>
      </c>
      <c r="N76" s="3">
        <f t="shared" si="4"/>
        <v>1</v>
      </c>
    </row>
    <row r="77" spans="1:14" ht="24.75" customHeight="1" thickBot="1">
      <c r="A77" s="20">
        <v>44076</v>
      </c>
      <c r="B77" s="21">
        <v>0.6875</v>
      </c>
      <c r="C77" s="22" t="s">
        <v>92</v>
      </c>
      <c r="D77" s="22" t="s">
        <v>31</v>
      </c>
      <c r="E77" s="23">
        <v>10.119999999999999</v>
      </c>
      <c r="F77" s="23">
        <v>10.1</v>
      </c>
      <c r="G77" s="23">
        <v>10.039999999999999</v>
      </c>
      <c r="H77" s="23">
        <v>10.32</v>
      </c>
      <c r="I77" s="23">
        <v>10.64</v>
      </c>
      <c r="J77" s="4">
        <f t="shared" si="0"/>
        <v>5.3465346534653561E-2</v>
      </c>
      <c r="K77" s="4">
        <f t="shared" si="1"/>
        <v>1.9762845849802479E-2</v>
      </c>
      <c r="L77" s="4">
        <f t="shared" si="2"/>
        <v>5.1383399209486307E-2</v>
      </c>
      <c r="M77" s="3">
        <f t="shared" si="3"/>
        <v>1</v>
      </c>
      <c r="N77" s="3">
        <f t="shared" si="4"/>
        <v>1</v>
      </c>
    </row>
    <row r="78" spans="1:14" ht="15.75" thickBot="1">
      <c r="A78" s="20">
        <v>44077</v>
      </c>
      <c r="B78" s="21">
        <v>0.6875</v>
      </c>
      <c r="C78" s="22" t="s">
        <v>93</v>
      </c>
      <c r="D78" s="22" t="s">
        <v>31</v>
      </c>
      <c r="E78" s="23">
        <v>8.65</v>
      </c>
      <c r="F78" s="23">
        <v>9</v>
      </c>
      <c r="G78" s="23">
        <v>8.9499999999999993</v>
      </c>
      <c r="H78" s="23">
        <v>9.1999999999999993</v>
      </c>
      <c r="I78" s="24">
        <v>9.1999999999999993</v>
      </c>
      <c r="J78" s="4">
        <f t="shared" si="0"/>
        <v>2.2222222222222143E-2</v>
      </c>
      <c r="K78" s="4">
        <f t="shared" si="1"/>
        <v>6.3583815028901605E-2</v>
      </c>
      <c r="L78" s="4">
        <f t="shared" si="2"/>
        <v>6.3583815028901605E-2</v>
      </c>
      <c r="M78" s="3">
        <f t="shared" si="3"/>
        <v>1</v>
      </c>
      <c r="N78" s="3">
        <f t="shared" si="4"/>
        <v>1</v>
      </c>
    </row>
    <row r="79" spans="1:14" ht="15.75" thickBot="1">
      <c r="A79" s="20">
        <v>44078</v>
      </c>
      <c r="B79" s="21">
        <v>0.35428240740740741</v>
      </c>
      <c r="C79" s="22" t="s">
        <v>94</v>
      </c>
      <c r="D79" s="22" t="s">
        <v>31</v>
      </c>
      <c r="E79" s="23">
        <v>10.9</v>
      </c>
      <c r="F79" s="23">
        <v>10.96</v>
      </c>
      <c r="G79" s="23">
        <v>10.69</v>
      </c>
      <c r="H79" s="25">
        <v>11</v>
      </c>
      <c r="I79" s="27">
        <v>11</v>
      </c>
      <c r="J79" s="4">
        <f t="shared" si="0"/>
        <v>3.6496350364962722E-3</v>
      </c>
      <c r="K79" s="4">
        <f t="shared" si="1"/>
        <v>9.1743119266054721E-3</v>
      </c>
      <c r="L79" s="4">
        <f t="shared" si="2"/>
        <v>9.1743119266054721E-3</v>
      </c>
      <c r="M79" s="3">
        <f t="shared" si="3"/>
        <v>1</v>
      </c>
      <c r="N79" s="3">
        <f t="shared" si="4"/>
        <v>1</v>
      </c>
    </row>
    <row r="80" spans="1:14" ht="15" customHeight="1" thickBot="1">
      <c r="A80" s="20">
        <v>44082</v>
      </c>
      <c r="B80" s="21">
        <v>0.28611111111111115</v>
      </c>
      <c r="C80" s="22" t="s">
        <v>95</v>
      </c>
      <c r="D80" s="22" t="s">
        <v>31</v>
      </c>
      <c r="E80" s="28">
        <v>19.38</v>
      </c>
      <c r="F80" s="23">
        <v>21.06</v>
      </c>
      <c r="G80" s="23">
        <v>19</v>
      </c>
      <c r="H80" s="28">
        <v>21.85</v>
      </c>
      <c r="I80" s="23">
        <v>21.85</v>
      </c>
      <c r="J80" s="4">
        <f t="shared" si="0"/>
        <v>3.7511870845204312E-2</v>
      </c>
      <c r="K80" s="4">
        <f t="shared" si="1"/>
        <v>0.12745098039215699</v>
      </c>
      <c r="L80" s="4">
        <f t="shared" si="2"/>
        <v>0.12745098039215699</v>
      </c>
      <c r="M80" s="3">
        <f t="shared" si="3"/>
        <v>1</v>
      </c>
      <c r="N80" s="3">
        <f t="shared" si="4"/>
        <v>1</v>
      </c>
    </row>
    <row r="81" spans="1:14" ht="15.75" thickBot="1">
      <c r="A81" s="20">
        <v>44083</v>
      </c>
      <c r="B81" s="21">
        <v>0.68761574074074072</v>
      </c>
      <c r="C81" s="22" t="s">
        <v>96</v>
      </c>
      <c r="D81" s="22" t="s">
        <v>31</v>
      </c>
      <c r="E81" s="23">
        <v>15.19</v>
      </c>
      <c r="F81" s="23">
        <v>15.6</v>
      </c>
      <c r="G81" s="23">
        <v>16.690000000000001</v>
      </c>
      <c r="H81" s="23">
        <v>16.93</v>
      </c>
      <c r="I81" s="23">
        <v>17.22</v>
      </c>
      <c r="J81" s="4">
        <f t="shared" si="0"/>
        <v>0.1038461538461538</v>
      </c>
      <c r="K81" s="4">
        <f t="shared" si="1"/>
        <v>0.11454904542462148</v>
      </c>
      <c r="L81" s="4">
        <f t="shared" si="2"/>
        <v>0.13364055299539165</v>
      </c>
      <c r="M81" s="3">
        <f t="shared" si="3"/>
        <v>1</v>
      </c>
      <c r="N81" s="3">
        <f t="shared" si="4"/>
        <v>1</v>
      </c>
    </row>
    <row r="82" spans="1:14" ht="15.75" thickBot="1">
      <c r="A82" s="20">
        <v>44083</v>
      </c>
      <c r="B82" s="21">
        <v>0.6875</v>
      </c>
      <c r="C82" s="22" t="s">
        <v>97</v>
      </c>
      <c r="D82" s="22" t="s">
        <v>31</v>
      </c>
      <c r="E82" s="23">
        <v>6.12</v>
      </c>
      <c r="F82" s="23">
        <v>6.22</v>
      </c>
      <c r="G82" s="23">
        <v>6.27</v>
      </c>
      <c r="H82" s="23">
        <v>6.36</v>
      </c>
      <c r="I82" s="23">
        <v>6.91</v>
      </c>
      <c r="J82" s="4">
        <f t="shared" si="0"/>
        <v>0.11093247588424444</v>
      </c>
      <c r="K82" s="4">
        <f t="shared" si="1"/>
        <v>3.9215686274509838E-2</v>
      </c>
      <c r="L82" s="4">
        <f t="shared" si="2"/>
        <v>0.12908496732026145</v>
      </c>
      <c r="M82" s="3">
        <f t="shared" si="3"/>
        <v>1</v>
      </c>
      <c r="N82" s="3">
        <f t="shared" si="4"/>
        <v>1</v>
      </c>
    </row>
    <row r="83" spans="1:14" ht="15" customHeight="1" thickBot="1">
      <c r="A83" s="20">
        <v>44084</v>
      </c>
      <c r="B83" s="21">
        <v>0.6875</v>
      </c>
      <c r="C83" s="22" t="s">
        <v>98</v>
      </c>
      <c r="D83" s="22" t="s">
        <v>31</v>
      </c>
      <c r="E83" s="26">
        <v>398.89</v>
      </c>
      <c r="F83" s="23">
        <v>403.47</v>
      </c>
      <c r="G83" s="23">
        <v>429.35</v>
      </c>
      <c r="H83" s="26">
        <v>432.7</v>
      </c>
      <c r="I83" s="23">
        <v>440.16</v>
      </c>
      <c r="J83" s="4">
        <f t="shared" si="0"/>
        <v>9.0936129080229008E-2</v>
      </c>
      <c r="K83" s="4">
        <f t="shared" si="1"/>
        <v>8.4760209581588919E-2</v>
      </c>
      <c r="L83" s="4">
        <f t="shared" si="2"/>
        <v>0.10346210734789049</v>
      </c>
      <c r="M83" s="3">
        <f t="shared" si="3"/>
        <v>1</v>
      </c>
      <c r="N83" s="3">
        <f t="shared" si="4"/>
        <v>1</v>
      </c>
    </row>
    <row r="84" spans="1:14" ht="15.75" thickBot="1">
      <c r="A84" s="20">
        <v>44084</v>
      </c>
      <c r="B84" s="21">
        <v>0.70844907407407398</v>
      </c>
      <c r="C84" s="22" t="s">
        <v>99</v>
      </c>
      <c r="D84" s="22" t="s">
        <v>31</v>
      </c>
      <c r="E84" s="26">
        <v>10.68</v>
      </c>
      <c r="F84" s="23">
        <v>10.87</v>
      </c>
      <c r="G84" s="23">
        <v>11.22</v>
      </c>
      <c r="H84" s="23">
        <v>11.34</v>
      </c>
      <c r="I84" s="23">
        <v>11.43</v>
      </c>
      <c r="J84" s="4">
        <f t="shared" si="0"/>
        <v>5.1517939282428753E-2</v>
      </c>
      <c r="K84" s="4">
        <f t="shared" si="1"/>
        <v>6.1797752808988776E-2</v>
      </c>
      <c r="L84" s="4">
        <f t="shared" si="2"/>
        <v>7.02247191011236E-2</v>
      </c>
      <c r="M84" s="3">
        <f t="shared" si="3"/>
        <v>1</v>
      </c>
      <c r="N84" s="3">
        <f t="shared" si="4"/>
        <v>1</v>
      </c>
    </row>
    <row r="85" spans="1:14" ht="15.75" thickBot="1">
      <c r="A85" s="20">
        <v>44089</v>
      </c>
      <c r="B85" s="21">
        <v>0.68819444444444444</v>
      </c>
      <c r="C85" s="22" t="s">
        <v>100</v>
      </c>
      <c r="D85" s="22" t="s">
        <v>31</v>
      </c>
      <c r="E85" s="23">
        <v>9.4700000000000006</v>
      </c>
      <c r="F85" s="23">
        <v>9.6199999999999992</v>
      </c>
      <c r="G85" s="23">
        <v>9.6999999999999993</v>
      </c>
      <c r="H85" s="23">
        <v>9.76</v>
      </c>
      <c r="I85" s="23">
        <v>9.76</v>
      </c>
      <c r="J85" s="4">
        <f t="shared" si="0"/>
        <v>1.4553014553014613E-2</v>
      </c>
      <c r="K85" s="4">
        <f t="shared" si="1"/>
        <v>3.0623020063357879E-2</v>
      </c>
      <c r="L85" s="4">
        <f t="shared" si="2"/>
        <v>3.0623020063357879E-2</v>
      </c>
      <c r="M85" s="3">
        <f t="shared" si="3"/>
        <v>1</v>
      </c>
      <c r="N85" s="3">
        <f t="shared" si="4"/>
        <v>1</v>
      </c>
    </row>
    <row r="86" spans="1:14" ht="15.75" thickBot="1">
      <c r="A86" s="20">
        <v>44091</v>
      </c>
      <c r="B86" s="21">
        <v>0.72910879629629621</v>
      </c>
      <c r="C86" s="22" t="s">
        <v>101</v>
      </c>
      <c r="D86" s="22" t="s">
        <v>31</v>
      </c>
      <c r="E86" s="23">
        <v>40.35</v>
      </c>
      <c r="F86" s="23">
        <v>40.97</v>
      </c>
      <c r="G86" s="23">
        <v>41.82</v>
      </c>
      <c r="H86" s="23">
        <v>42</v>
      </c>
      <c r="I86" s="23">
        <v>42</v>
      </c>
      <c r="J86" s="4">
        <f t="shared" si="0"/>
        <v>2.5140346595069592E-2</v>
      </c>
      <c r="K86" s="4">
        <f t="shared" si="1"/>
        <v>4.0892193308550151E-2</v>
      </c>
      <c r="L86" s="4">
        <f t="shared" si="2"/>
        <v>4.0892193308550151E-2</v>
      </c>
      <c r="M86" s="3">
        <f t="shared" si="3"/>
        <v>1</v>
      </c>
      <c r="N86" s="3">
        <f t="shared" si="4"/>
        <v>1</v>
      </c>
    </row>
    <row r="87" spans="1:14" ht="15.75" thickBot="1">
      <c r="A87" s="20">
        <v>44096</v>
      </c>
      <c r="B87" s="21">
        <v>0.8027777777777777</v>
      </c>
      <c r="C87" s="22" t="s">
        <v>102</v>
      </c>
      <c r="D87" s="22" t="s">
        <v>31</v>
      </c>
      <c r="E87" s="24">
        <v>25.38</v>
      </c>
      <c r="F87" s="23">
        <v>25.52</v>
      </c>
      <c r="G87" s="28">
        <v>24.93</v>
      </c>
      <c r="H87" s="28">
        <v>25.58</v>
      </c>
      <c r="I87" s="23">
        <v>26.1</v>
      </c>
      <c r="J87" s="4">
        <f t="shared" si="0"/>
        <v>2.2727272727272801E-2</v>
      </c>
      <c r="K87" s="4">
        <f t="shared" si="1"/>
        <v>7.8802206461780645E-3</v>
      </c>
      <c r="L87" s="4">
        <f t="shared" si="2"/>
        <v>2.8368794326241231E-2</v>
      </c>
      <c r="M87" s="3">
        <f t="shared" si="3"/>
        <v>1</v>
      </c>
      <c r="N87" s="3">
        <f t="shared" si="4"/>
        <v>1</v>
      </c>
    </row>
    <row r="88" spans="1:14" ht="15.75" thickBot="1">
      <c r="A88" s="20">
        <v>44103</v>
      </c>
      <c r="B88" s="21">
        <v>0.35416666666666669</v>
      </c>
      <c r="C88" s="22" t="s">
        <v>103</v>
      </c>
      <c r="D88" s="32" t="s">
        <v>31</v>
      </c>
      <c r="E88" s="27">
        <v>3.01</v>
      </c>
      <c r="F88" s="23">
        <v>3.19</v>
      </c>
      <c r="G88" s="23">
        <v>3.2</v>
      </c>
      <c r="H88" s="23">
        <v>3.39</v>
      </c>
      <c r="I88" s="23">
        <v>3.71</v>
      </c>
      <c r="J88" s="4">
        <f t="shared" si="0"/>
        <v>0.16300940438871475</v>
      </c>
      <c r="K88" s="4">
        <f t="shared" si="1"/>
        <v>0.12624584717607987</v>
      </c>
      <c r="L88" s="4">
        <f t="shared" si="2"/>
        <v>0.2325581395348838</v>
      </c>
      <c r="M88" s="3">
        <f t="shared" si="3"/>
        <v>1</v>
      </c>
      <c r="N88" s="3">
        <f t="shared" si="4"/>
        <v>1</v>
      </c>
    </row>
    <row r="89" spans="1:14" ht="15" customHeight="1" thickBot="1">
      <c r="A89" s="20">
        <v>44103</v>
      </c>
      <c r="B89" s="21">
        <v>0.67013888888888884</v>
      </c>
      <c r="C89" s="22" t="s">
        <v>104</v>
      </c>
      <c r="D89" s="22" t="s">
        <v>31</v>
      </c>
      <c r="E89" s="23">
        <v>150.38</v>
      </c>
      <c r="F89" s="23">
        <v>151.63</v>
      </c>
      <c r="G89" s="23">
        <v>154.11000000000001</v>
      </c>
      <c r="H89" s="23">
        <v>156.38</v>
      </c>
      <c r="I89" s="23">
        <v>165.56</v>
      </c>
      <c r="J89" s="4">
        <f t="shared" si="0"/>
        <v>9.1868363780254619E-2</v>
      </c>
      <c r="K89" s="4">
        <f t="shared" si="1"/>
        <v>3.9898922729086315E-2</v>
      </c>
      <c r="L89" s="4">
        <f t="shared" si="2"/>
        <v>0.10094427450458843</v>
      </c>
      <c r="M89" s="3">
        <f t="shared" si="3"/>
        <v>1</v>
      </c>
      <c r="N89" s="3">
        <f t="shared" si="4"/>
        <v>1</v>
      </c>
    </row>
    <row r="90" spans="1:14" ht="15.75" thickBot="1">
      <c r="A90" s="20">
        <v>44103</v>
      </c>
      <c r="B90" s="21">
        <v>0.67719907407407398</v>
      </c>
      <c r="C90" s="22" t="s">
        <v>105</v>
      </c>
      <c r="D90" s="22" t="s">
        <v>31</v>
      </c>
      <c r="E90" s="23">
        <v>26.3</v>
      </c>
      <c r="F90" s="23">
        <v>26.68</v>
      </c>
      <c r="G90" s="23">
        <v>26.79</v>
      </c>
      <c r="H90" s="23">
        <v>28.06</v>
      </c>
      <c r="I90" s="23">
        <v>30.67</v>
      </c>
      <c r="J90" s="4">
        <f t="shared" si="0"/>
        <v>0.14955022488755629</v>
      </c>
      <c r="K90" s="4">
        <f t="shared" si="1"/>
        <v>6.6920152091254681E-2</v>
      </c>
      <c r="L90" s="4">
        <f t="shared" si="2"/>
        <v>0.16615969581749052</v>
      </c>
      <c r="M90" s="3">
        <f t="shared" si="3"/>
        <v>1</v>
      </c>
      <c r="N90" s="3">
        <f t="shared" si="4"/>
        <v>1</v>
      </c>
    </row>
    <row r="91" spans="1:14" ht="15" customHeight="1" thickBot="1">
      <c r="A91" s="20">
        <v>44104</v>
      </c>
      <c r="B91" s="21">
        <v>0.16666666666666666</v>
      </c>
      <c r="C91" s="22" t="s">
        <v>106</v>
      </c>
      <c r="D91" s="22" t="s">
        <v>31</v>
      </c>
      <c r="E91" s="23">
        <v>0.92800000000000005</v>
      </c>
      <c r="F91" s="23">
        <v>1.1619999999999999</v>
      </c>
      <c r="G91" s="23">
        <v>1.18</v>
      </c>
      <c r="H91" s="23">
        <v>1.25</v>
      </c>
      <c r="I91" s="23">
        <v>1.25</v>
      </c>
      <c r="J91" s="4">
        <f t="shared" ref="J91" si="5">(I91-F91)/F91</f>
        <v>7.5731497418244476E-2</v>
      </c>
      <c r="K91" s="4">
        <f t="shared" ref="K91" si="6">(H91-E91)/E91</f>
        <v>0.34698275862068961</v>
      </c>
      <c r="L91" s="4">
        <f t="shared" ref="L91" si="7">(I91-E91)/E91</f>
        <v>0.34698275862068961</v>
      </c>
      <c r="M91" s="3">
        <f t="shared" ref="M91:N91" si="8">IF(K91&gt;0,1,0)</f>
        <v>1</v>
      </c>
      <c r="N91" s="3">
        <f t="shared" si="8"/>
        <v>1</v>
      </c>
    </row>
    <row r="93" spans="1:14">
      <c r="A93" s="7" t="s">
        <v>32</v>
      </c>
      <c r="B93" s="16"/>
      <c r="C93" s="16"/>
      <c r="D93" s="16"/>
      <c r="E93" s="16"/>
      <c r="F93" s="17"/>
      <c r="G93" s="17"/>
      <c r="H93" s="17"/>
      <c r="I93" s="17"/>
    </row>
    <row r="94" spans="1:14" ht="27" customHeight="1">
      <c r="A94" s="34" t="s">
        <v>33</v>
      </c>
      <c r="B94" s="34"/>
      <c r="C94" s="34"/>
      <c r="D94" s="34"/>
      <c r="E94" s="34"/>
      <c r="F94" s="34"/>
      <c r="G94" s="34"/>
      <c r="H94" s="34"/>
      <c r="I94" s="34"/>
    </row>
    <row r="95" spans="1:14" ht="27" customHeight="1">
      <c r="A95" s="34"/>
      <c r="B95" s="34"/>
      <c r="C95" s="34"/>
      <c r="D95" s="34"/>
      <c r="E95" s="34"/>
      <c r="F95" s="34"/>
      <c r="G95" s="34"/>
      <c r="H95" s="34"/>
      <c r="I95" s="34"/>
    </row>
    <row r="96" spans="1:14">
      <c r="A96" s="34"/>
      <c r="B96" s="34"/>
      <c r="C96" s="34"/>
      <c r="D96" s="34"/>
      <c r="E96" s="34"/>
      <c r="F96" s="34"/>
      <c r="G96" s="34"/>
      <c r="H96" s="34"/>
      <c r="I96" s="34"/>
    </row>
    <row r="97" spans="1:9" ht="24.75" customHeight="1">
      <c r="A97" s="34"/>
      <c r="B97" s="34"/>
      <c r="C97" s="34"/>
      <c r="D97" s="34"/>
      <c r="E97" s="34"/>
      <c r="F97" s="34"/>
      <c r="G97" s="34"/>
      <c r="H97" s="34"/>
      <c r="I97" s="34"/>
    </row>
    <row r="98" spans="1:9" ht="14.25" customHeight="1">
      <c r="A98" s="34"/>
      <c r="B98" s="34"/>
      <c r="C98" s="34"/>
      <c r="D98" s="34"/>
      <c r="E98" s="34"/>
      <c r="F98" s="34"/>
      <c r="G98" s="34"/>
      <c r="H98" s="34"/>
      <c r="I98" s="34"/>
    </row>
    <row r="99" spans="1:9" ht="15.75" customHeight="1">
      <c r="A99" s="34"/>
      <c r="B99" s="34"/>
      <c r="C99" s="34"/>
      <c r="D99" s="34"/>
      <c r="E99" s="34"/>
      <c r="F99" s="34"/>
      <c r="G99" s="34"/>
      <c r="H99" s="34"/>
      <c r="I99" s="34"/>
    </row>
    <row r="100" spans="1:9" ht="14.25" customHeight="1">
      <c r="A100" s="34"/>
      <c r="B100" s="34"/>
      <c r="C100" s="34"/>
      <c r="D100" s="34"/>
      <c r="E100" s="34"/>
      <c r="F100" s="34"/>
      <c r="G100" s="34"/>
      <c r="H100" s="34"/>
      <c r="I100" s="34"/>
    </row>
    <row r="101" spans="1:9" ht="15" customHeight="1">
      <c r="A101" s="34"/>
      <c r="B101" s="34"/>
      <c r="C101" s="34"/>
      <c r="D101" s="34"/>
      <c r="E101" s="34"/>
      <c r="F101" s="34"/>
      <c r="G101" s="34"/>
      <c r="H101" s="34"/>
      <c r="I101" s="34"/>
    </row>
    <row r="102" spans="1:9" ht="14.25" customHeight="1">
      <c r="A102" s="34"/>
      <c r="B102" s="34"/>
      <c r="C102" s="34"/>
      <c r="D102" s="34"/>
      <c r="E102" s="34"/>
      <c r="F102" s="34"/>
      <c r="G102" s="34"/>
      <c r="H102" s="34"/>
      <c r="I102" s="34"/>
    </row>
    <row r="103" spans="1:9" ht="14.25" customHeight="1">
      <c r="A103" s="34"/>
      <c r="B103" s="34"/>
      <c r="C103" s="34"/>
      <c r="D103" s="34"/>
      <c r="E103" s="34"/>
      <c r="F103" s="34"/>
      <c r="G103" s="34"/>
      <c r="H103" s="34"/>
      <c r="I103" s="34"/>
    </row>
    <row r="104" spans="1:9" ht="13.5" customHeight="1">
      <c r="A104" s="34"/>
      <c r="B104" s="34"/>
      <c r="C104" s="34"/>
      <c r="D104" s="34"/>
      <c r="E104" s="34"/>
      <c r="F104" s="34"/>
      <c r="G104" s="34"/>
      <c r="H104" s="34"/>
      <c r="I104" s="34"/>
    </row>
    <row r="105" spans="1:9" ht="15.75" customHeight="1">
      <c r="A105" s="34"/>
      <c r="B105" s="34"/>
      <c r="C105" s="34"/>
      <c r="D105" s="34"/>
      <c r="E105" s="34"/>
      <c r="F105" s="34"/>
      <c r="G105" s="34"/>
      <c r="H105" s="34"/>
      <c r="I105" s="34"/>
    </row>
    <row r="106" spans="1:9" ht="15.75" customHeight="1">
      <c r="A106" s="34"/>
      <c r="B106" s="34"/>
      <c r="C106" s="34"/>
      <c r="D106" s="34"/>
      <c r="E106" s="34"/>
      <c r="F106" s="34"/>
      <c r="G106" s="34"/>
      <c r="H106" s="34"/>
      <c r="I106" s="34"/>
    </row>
    <row r="107" spans="1:9" ht="15" customHeight="1">
      <c r="A107" s="16"/>
      <c r="B107" s="16"/>
      <c r="C107" s="16"/>
      <c r="D107" s="16"/>
      <c r="E107" s="16"/>
      <c r="F107" s="17"/>
      <c r="G107" s="17"/>
      <c r="H107" s="17"/>
      <c r="I107" s="17"/>
    </row>
    <row r="108" spans="1:9" ht="15" customHeight="1">
      <c r="A108" s="15" t="s">
        <v>34</v>
      </c>
      <c r="B108" s="16"/>
      <c r="C108" s="16"/>
      <c r="D108" s="16"/>
      <c r="E108" s="16"/>
      <c r="F108" s="17"/>
      <c r="G108" s="17"/>
      <c r="H108" s="17"/>
      <c r="I108" s="17"/>
    </row>
    <row r="112" spans="1:9" ht="15" customHeight="1"/>
    <row r="117" ht="15" customHeight="1"/>
    <row r="136" ht="15" customHeight="1"/>
    <row r="147" ht="15" customHeight="1"/>
    <row r="157" ht="15" customHeight="1"/>
    <row r="159" ht="15.75" customHeight="1"/>
    <row r="160" ht="15" customHeight="1"/>
    <row r="170" ht="15" customHeight="1"/>
    <row r="177" ht="15" customHeight="1"/>
  </sheetData>
  <dataConsolidate/>
  <mergeCells count="1">
    <mergeCell ref="A94:I10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2020-10-08T01:25:55Z</dcterms:modified>
</cp:coreProperties>
</file>