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0730" windowHeight="11640"/>
  </bookViews>
  <sheets>
    <sheet name="Sheet1" sheetId="1" r:id="rId1"/>
  </sheets>
  <calcPr calcId="144525"/>
  <fileRecoveryPr autoRecover="0"/>
</workbook>
</file>

<file path=xl/calcChain.xml><?xml version="1.0" encoding="utf-8"?>
<calcChain xmlns="http://schemas.openxmlformats.org/spreadsheetml/2006/main">
  <c r="I8" i="1" l="1"/>
  <c r="I7" i="1"/>
  <c r="I6" i="1"/>
  <c r="I4" i="1"/>
  <c r="I3" i="1"/>
  <c r="H8" i="1"/>
  <c r="H7" i="1"/>
  <c r="H6" i="1"/>
  <c r="H4" i="1"/>
  <c r="H3" i="1"/>
  <c r="G8" i="1"/>
  <c r="G7" i="1"/>
  <c r="G6" i="1"/>
  <c r="G4" i="1"/>
  <c r="G3" i="1"/>
  <c r="F8" i="1"/>
  <c r="F7" i="1"/>
  <c r="F6" i="1"/>
  <c r="F4" i="1"/>
  <c r="F3" i="1"/>
  <c r="E8" i="1"/>
  <c r="E7" i="1"/>
  <c r="E6" i="1"/>
  <c r="E4" i="1"/>
  <c r="E3" i="1"/>
  <c r="D8" i="1"/>
  <c r="D7" i="1"/>
  <c r="D6" i="1"/>
  <c r="D4" i="1"/>
  <c r="D3"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26" i="1"/>
  <c r="K27" i="1" l="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26" i="1"/>
</calcChain>
</file>

<file path=xl/sharedStrings.xml><?xml version="1.0" encoding="utf-8"?>
<sst xmlns="http://schemas.openxmlformats.org/spreadsheetml/2006/main" count="167" uniqueCount="103">
  <si>
    <t>Date</t>
  </si>
  <si>
    <t>Time</t>
  </si>
  <si>
    <t>Ticker</t>
  </si>
  <si>
    <t>Type</t>
  </si>
  <si>
    <t>M&amp;A</t>
  </si>
  <si>
    <t>Contracts</t>
  </si>
  <si>
    <t>Guidance</t>
  </si>
  <si>
    <t>Previous Close</t>
  </si>
  <si>
    <t>Next Session Peak</t>
  </si>
  <si>
    <t xml:space="preserve">5-Day Peak </t>
  </si>
  <si>
    <t>Prev Close to Peak</t>
  </si>
  <si>
    <t>Correct to Peak</t>
  </si>
  <si>
    <t>Correct to 5-day peak</t>
  </si>
  <si>
    <t>Prev Close to 5-Day Peak</t>
  </si>
  <si>
    <t>Percent Correct - Prev Close to Next Session Peak</t>
  </si>
  <si>
    <t>Percent Correct - Prev Close to 5-day Peak</t>
  </si>
  <si>
    <t>Repurchases</t>
  </si>
  <si>
    <t>Clinical Trials</t>
  </si>
  <si>
    <t>Scorecard</t>
  </si>
  <si>
    <t>Total</t>
  </si>
  <si>
    <t>Next Open to 5-Day Peak</t>
  </si>
  <si>
    <t>Definitions</t>
  </si>
  <si>
    <t>Previous Close - The closing price of the stock prior to the signal</t>
  </si>
  <si>
    <t>Next Open</t>
  </si>
  <si>
    <t>Next Close</t>
  </si>
  <si>
    <t>Next Open - The opening price of the stock in the next session after the signal</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</si>
  <si>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</si>
  <si>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</si>
  <si>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</si>
  <si>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</si>
  <si>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New Contracts</t>
  </si>
  <si>
    <t>Stock Repurchases</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</si>
  <si>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</si>
  <si>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</si>
  <si>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</si>
  <si>
    <t>Number of signals over $10/share</t>
  </si>
  <si>
    <t>Number of signals over 1M avg daily vol</t>
  </si>
  <si>
    <t>Number of signals over $10/share, 1M avg vol</t>
  </si>
  <si>
    <t>Number of signals with options available</t>
  </si>
  <si>
    <t>Number over $10/share, over 1M avg  vol, options</t>
  </si>
  <si>
    <t>Average Increase - Prev Close to Next Session Peak</t>
  </si>
  <si>
    <t>Average Increase - Prev Close to 5-day Peak</t>
  </si>
  <si>
    <t>Average Increase - Next Open to 5-day Peak</t>
  </si>
  <si>
    <t>DSX</t>
  </si>
  <si>
    <t>Acquisitions</t>
  </si>
  <si>
    <t>Guidance Changes</t>
  </si>
  <si>
    <t>ESLT</t>
  </si>
  <si>
    <t>LDOS</t>
  </si>
  <si>
    <t>GLDD</t>
  </si>
  <si>
    <t>FEIM</t>
  </si>
  <si>
    <t>AEGN</t>
  </si>
  <si>
    <t>IMMU</t>
  </si>
  <si>
    <t>RDHL</t>
  </si>
  <si>
    <t>MAGS</t>
  </si>
  <si>
    <t>PRSP</t>
  </si>
  <si>
    <t>DVAX</t>
  </si>
  <si>
    <t>SYY</t>
  </si>
  <si>
    <t>MJCO</t>
  </si>
  <si>
    <t>SUNW</t>
  </si>
  <si>
    <t>PRNB</t>
  </si>
  <si>
    <t>SNY</t>
  </si>
  <si>
    <t>LOGM</t>
  </si>
  <si>
    <t>GWPH</t>
  </si>
  <si>
    <t>PTCT</t>
  </si>
  <si>
    <t>TRVN</t>
  </si>
  <si>
    <t>TCON</t>
  </si>
  <si>
    <t>EBS</t>
  </si>
  <si>
    <t>AMGN</t>
  </si>
  <si>
    <t>BWAY</t>
  </si>
  <si>
    <t>RGNX</t>
  </si>
  <si>
    <t>BCRX</t>
  </si>
  <si>
    <t>MDU</t>
  </si>
  <si>
    <t>RADA</t>
  </si>
  <si>
    <t>XAN</t>
  </si>
  <si>
    <t>WPRT</t>
  </si>
  <si>
    <t>IEA</t>
  </si>
  <si>
    <t>RNWK</t>
  </si>
  <si>
    <t>WLDN</t>
  </si>
  <si>
    <t>AES</t>
  </si>
  <si>
    <t>MARA</t>
  </si>
  <si>
    <t>WNS</t>
  </si>
  <si>
    <t>TRMB</t>
  </si>
  <si>
    <t>VVPR</t>
  </si>
  <si>
    <t>TTEK</t>
  </si>
  <si>
    <t>GD</t>
  </si>
  <si>
    <t>VTSI</t>
  </si>
  <si>
    <t>CACI</t>
  </si>
  <si>
    <t>EMKR</t>
  </si>
  <si>
    <t>ECHO</t>
  </si>
  <si>
    <t>CNS</t>
  </si>
  <si>
    <t>PWR</t>
  </si>
  <si>
    <t>PLXS</t>
  </si>
  <si>
    <t>MVBF</t>
  </si>
  <si>
    <t>PCSB</t>
  </si>
  <si>
    <t>HWBK</t>
  </si>
  <si>
    <t>CAAS</t>
  </si>
  <si>
    <t>DY</t>
  </si>
  <si>
    <t>BCO</t>
  </si>
  <si>
    <t>RRBI</t>
  </si>
  <si>
    <t>ISTR</t>
  </si>
  <si>
    <t>PFPT</t>
  </si>
  <si>
    <t>MSVB</t>
  </si>
  <si>
    <t>HBCP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</si>
</sst>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B050"/>
      <name val="Calibri"/>
      <family val="2"/>
      <scheme val="minor"/>
    </font>
    <font>
      <sz val="10"/>
      <color theme="1"/>
      <name val="Arial"/>
      <family val="2"/>
    </font>
    <font>
      <sz val="10"/>
      <color rgb="FF000000"/>
      <name val="Arial"/>
      <family val="2"/>
    </font>
    <font>
      <sz val="10"/>
      <color rgb="FF000000"/>
      <name val="Yahoo Sans Finance"/>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E0E4E9"/>
      </bottom>
      <diagonal/>
    </border>
    <border>
      <left style="medium">
        <color rgb="FFCCCCCC"/>
      </left>
      <right style="medium">
        <color rgb="FFE0E4E9"/>
      </right>
      <top style="medium">
        <color rgb="FFCCCCCC"/>
      </top>
      <bottom style="medium">
        <color rgb="FFCCCCCC"/>
      </bottom>
      <diagonal/>
    </border>
    <border>
      <left style="medium">
        <color rgb="FFCCCCCC"/>
      </left>
      <right style="medium">
        <color rgb="FFE0E4E9"/>
      </right>
      <top style="medium">
        <color rgb="FFCCCCCC"/>
      </top>
      <bottom style="medium">
        <color rgb="FFE0E4E9"/>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9" fontId="3" fillId="0" borderId="0" xfId="1" applyFont="1" applyAlignment="1">
      <alignment horizontal="left" vertical="center"/>
    </xf>
    <xf numFmtId="0" fontId="3" fillId="0" borderId="0" xfId="0" applyNumberFormat="1" applyFont="1" applyAlignment="1">
      <alignment horizontal="left" vertical="center"/>
    </xf>
    <xf numFmtId="0" fontId="3" fillId="0" borderId="0" xfId="0" applyFont="1" applyFill="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4" fillId="2" borderId="0" xfId="0" applyFont="1" applyFill="1" applyAlignment="1">
      <alignment horizontal="left" vertical="center"/>
    </xf>
    <xf numFmtId="9" fontId="4" fillId="2" borderId="0" xfId="0" applyNumberFormat="1" applyFont="1" applyFill="1" applyAlignment="1">
      <alignment horizontal="left" vertical="center"/>
    </xf>
    <xf numFmtId="164" fontId="4" fillId="2" borderId="0" xfId="0" applyNumberFormat="1" applyFont="1" applyFill="1" applyAlignment="1">
      <alignment horizontal="left" vertical="center"/>
    </xf>
    <xf numFmtId="0" fontId="3" fillId="0" borderId="0" xfId="0" applyFont="1" applyAlignment="1">
      <alignment horizontal="left" vertical="top" wrapText="1"/>
    </xf>
    <xf numFmtId="0" fontId="5" fillId="2" borderId="0" xfId="0" applyFont="1" applyFill="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NumberFormat="1" applyFont="1" applyAlignment="1">
      <alignment horizontal="left" vertical="center"/>
    </xf>
    <xf numFmtId="0" fontId="0" fillId="2" borderId="0" xfId="0" applyFont="1" applyFill="1" applyAlignment="1">
      <alignment horizontal="left" vertical="center"/>
    </xf>
    <xf numFmtId="0" fontId="0" fillId="0" borderId="0" xfId="0" applyNumberFormat="1" applyFont="1" applyAlignment="1">
      <alignment horizontal="left" vertical="center"/>
    </xf>
    <xf numFmtId="14" fontId="6" fillId="0" borderId="1" xfId="0" applyNumberFormat="1" applyFont="1" applyBorder="1" applyAlignment="1">
      <alignment horizontal="right"/>
    </xf>
    <xf numFmtId="21" fontId="6" fillId="0" borderId="1" xfId="0" applyNumberFormat="1" applyFont="1" applyBorder="1" applyAlignment="1">
      <alignment horizontal="right"/>
    </xf>
    <xf numFmtId="0" fontId="6" fillId="0" borderId="1" xfId="0" applyFont="1" applyBorder="1" applyAlignment="1"/>
    <xf numFmtId="0" fontId="6" fillId="0" borderId="1"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7" fillId="3" borderId="1" xfId="0" applyFont="1" applyFill="1" applyBorder="1" applyAlignment="1">
      <alignment horizontal="right"/>
    </xf>
    <xf numFmtId="0" fontId="6" fillId="0" borderId="4" xfId="0" applyFont="1" applyBorder="1" applyAlignment="1">
      <alignment horizontal="right"/>
    </xf>
    <xf numFmtId="14" fontId="7" fillId="3" borderId="1" xfId="0" applyNumberFormat="1" applyFont="1" applyFill="1" applyBorder="1" applyAlignment="1">
      <alignment horizontal="right"/>
    </xf>
    <xf numFmtId="0" fontId="8" fillId="3" borderId="1" xfId="0" applyFont="1" applyFill="1" applyBorder="1" applyAlignment="1">
      <alignment horizontal="right"/>
    </xf>
    <xf numFmtId="0" fontId="7" fillId="3" borderId="1" xfId="0" applyFont="1" applyFill="1" applyBorder="1" applyAlignment="1"/>
    <xf numFmtId="9" fontId="0" fillId="0" borderId="0" xfId="1" applyFont="1" applyAlignment="1">
      <alignment horizontal="left" vertical="center"/>
    </xf>
    <xf numFmtId="164" fontId="0" fillId="0" borderId="0" xfId="0" applyNumberFormat="1" applyFont="1" applyAlignment="1">
      <alignment horizontal="left" vertical="center"/>
    </xf>
    <xf numFmtId="0" fontId="0" fillId="0" borderId="0" xfId="0" applyFont="1" applyAlignment="1">
      <alignment horizontal="left" vertical="top" wrapText="1"/>
    </xf>
    <xf numFmtId="0" fontId="6" fillId="0" borderId="3" xfId="0" applyFont="1" applyBorder="1" applyAlignment="1"/>
    <xf numFmtId="0" fontId="7" fillId="3" borderId="2" xfId="0" applyFont="1" applyFill="1" applyBorder="1" applyAlignment="1">
      <alignment horizontal="righ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tabSelected="1" workbookViewId="0">
      <selection activeCell="E10" sqref="E10"/>
    </sheetView>
  </sheetViews>
  <sheetFormatPr defaultRowHeight="15"/>
  <cols>
    <col min="1" max="1" width="11.5703125" style="3" customWidth="1"/>
    <col min="2" max="2" width="10.5703125" style="3" bestFit="1" customWidth="1"/>
    <col min="3" max="3" width="26" style="3" customWidth="1"/>
    <col min="4" max="4" width="17.5703125" style="3" bestFit="1" customWidth="1"/>
    <col min="5" max="5" width="15.85546875" style="3" customWidth="1"/>
    <col min="6" max="6" width="14.7109375" style="5" customWidth="1"/>
    <col min="7" max="7" width="10.5703125" style="5" customWidth="1"/>
    <col min="8" max="8" width="15.140625" style="5" customWidth="1"/>
    <col min="9" max="9" width="13.7109375" style="5" customWidth="1"/>
    <col min="10" max="10" width="13.5703125" style="5" customWidth="1"/>
    <col min="11" max="11" width="20.7109375" style="3" customWidth="1"/>
    <col min="12" max="12" width="15.7109375" style="3" customWidth="1"/>
    <col min="13" max="13" width="9.140625" style="3"/>
    <col min="14" max="14" width="12.85546875" style="3" customWidth="1"/>
    <col min="15" max="15" width="14.7109375" style="3" customWidth="1"/>
    <col min="16" max="16384" width="9.140625" style="3"/>
  </cols>
  <sheetData>
    <row r="1" spans="1:10">
      <c r="A1" s="13"/>
      <c r="B1" s="13"/>
      <c r="C1" s="13"/>
      <c r="D1" s="13"/>
      <c r="E1" s="13"/>
      <c r="F1" s="13"/>
      <c r="G1" s="13"/>
      <c r="H1" s="13"/>
      <c r="I1" s="13"/>
    </row>
    <row r="2" spans="1:10" s="7" customFormat="1">
      <c r="A2" s="7" t="s">
        <v>18</v>
      </c>
      <c r="D2" s="7" t="s">
        <v>19</v>
      </c>
      <c r="E2" s="1" t="s">
        <v>16</v>
      </c>
      <c r="F2" s="1" t="s">
        <v>4</v>
      </c>
      <c r="G2" s="1" t="s">
        <v>6</v>
      </c>
      <c r="H2" s="1" t="s">
        <v>5</v>
      </c>
      <c r="I2" s="8" t="s">
        <v>17</v>
      </c>
      <c r="J2" s="8"/>
    </row>
    <row r="3" spans="1:10">
      <c r="A3" s="3" t="s">
        <v>14</v>
      </c>
      <c r="D3" s="4">
        <f>AVERAGE(M26:M88)</f>
        <v>0.96825396825396826</v>
      </c>
      <c r="E3" s="4">
        <f>AVERAGE(M73:M88)</f>
        <v>1</v>
      </c>
      <c r="F3" s="4">
        <f>AVERAGE(M26:M32)</f>
        <v>0.7142857142857143</v>
      </c>
      <c r="G3" s="31">
        <f>AVERAGE(M45:M46)</f>
        <v>1</v>
      </c>
      <c r="H3" s="4">
        <f>AVERAGE(M47:M72)</f>
        <v>1</v>
      </c>
      <c r="I3" s="4">
        <f>AVERAGE(M33:M44)</f>
        <v>1</v>
      </c>
      <c r="J3" s="19"/>
    </row>
    <row r="4" spans="1:10">
      <c r="A4" s="3" t="s">
        <v>15</v>
      </c>
      <c r="D4" s="4">
        <f>AVERAGE(N26:N88)</f>
        <v>0.96825396825396826</v>
      </c>
      <c r="E4" s="4">
        <f>AVERAGE(N73:N88)</f>
        <v>1</v>
      </c>
      <c r="F4" s="31">
        <f>AVERAGE(N26:N32)</f>
        <v>0.7142857142857143</v>
      </c>
      <c r="G4" s="4">
        <f>AVERAGE(N45:N46)</f>
        <v>1</v>
      </c>
      <c r="H4" s="4">
        <f>AVERAGE(N47:N72)</f>
        <v>1</v>
      </c>
      <c r="I4" s="4">
        <f>AVERAGE(N33:N44)</f>
        <v>1</v>
      </c>
      <c r="J4" s="19"/>
    </row>
    <row r="5" spans="1:10">
      <c r="D5" s="4"/>
      <c r="E5" s="4"/>
      <c r="F5" s="4"/>
      <c r="G5" s="4"/>
      <c r="H5" s="4"/>
      <c r="I5" s="4"/>
      <c r="J5" s="19"/>
    </row>
    <row r="6" spans="1:10">
      <c r="A6" s="15" t="s">
        <v>40</v>
      </c>
      <c r="D6" s="9">
        <f>AVERAGE(K26:K88)</f>
        <v>8.1227352035265737E-2</v>
      </c>
      <c r="E6" s="9">
        <f>AVERAGE(K73:K88)</f>
        <v>5.7484906872621498E-2</v>
      </c>
      <c r="F6" s="32">
        <f>AVERAGE(K26:K32)</f>
        <v>5.3814842753816997E-2</v>
      </c>
      <c r="G6" s="9">
        <f>AVERAGE(K45:K46)</f>
        <v>9.353639781271364E-2</v>
      </c>
      <c r="H6" s="9">
        <f>AVERAGE(K47:K72)</f>
        <v>7.5817746012981163E-2</v>
      </c>
      <c r="I6" s="9">
        <f>AVERAGE(K33:K44)</f>
        <v>0.13854388141834514</v>
      </c>
      <c r="J6" s="19"/>
    </row>
    <row r="7" spans="1:10">
      <c r="A7" s="15" t="s">
        <v>41</v>
      </c>
      <c r="D7" s="9">
        <f>AVERAGE(L26:L88)</f>
        <v>0.11599692084339665</v>
      </c>
      <c r="E7" s="9">
        <f>AVERAGE(L73:L88)</f>
        <v>9.2779525030414256E-2</v>
      </c>
      <c r="F7" s="32">
        <f>AVERAGE(L26:L32)</f>
        <v>8.2335534013943237E-2</v>
      </c>
      <c r="G7" s="9">
        <f>AVERAGE(L45:L46)</f>
        <v>0.13176644262170581</v>
      </c>
      <c r="H7" s="9">
        <f>AVERAGE(L47:L72)</f>
        <v>0.12112716739633897</v>
      </c>
      <c r="I7" s="9">
        <f>AVERAGE(L33:L44)</f>
        <v>0.15284546975012794</v>
      </c>
      <c r="J7" s="19"/>
    </row>
    <row r="8" spans="1:10" s="14" customFormat="1">
      <c r="A8" s="10" t="s">
        <v>42</v>
      </c>
      <c r="B8" s="10"/>
      <c r="C8" s="10"/>
      <c r="D8" s="11">
        <f>AVERAGE(J26:J88)</f>
        <v>7.7301688777629121E-2</v>
      </c>
      <c r="E8" s="11">
        <f>AVERAGE(J73:J88)</f>
        <v>7.5438557766235551E-2</v>
      </c>
      <c r="F8" s="11">
        <f>AVERAGE(J26:J32)</f>
        <v>6.113202671286385E-2</v>
      </c>
      <c r="G8" s="12">
        <f>AVERAGE(J45:J46)</f>
        <v>6.974274929871016E-2</v>
      </c>
      <c r="H8" s="11">
        <f>AVERAGE(J47:J72)</f>
        <v>9.1968305224034014E-2</v>
      </c>
      <c r="I8" s="11">
        <f>AVERAGE(J33:J44)</f>
        <v>5.8700320609876094E-2</v>
      </c>
      <c r="J8" s="18"/>
    </row>
    <row r="9" spans="1:10">
      <c r="D9" s="9"/>
    </row>
    <row r="10" spans="1:10">
      <c r="A10" s="15" t="s">
        <v>35</v>
      </c>
      <c r="D10" s="5">
        <v>41</v>
      </c>
    </row>
    <row r="11" spans="1:10">
      <c r="A11" s="15" t="s">
        <v>36</v>
      </c>
      <c r="D11" s="5">
        <v>28</v>
      </c>
    </row>
    <row r="12" spans="1:10">
      <c r="A12" s="15" t="s">
        <v>37</v>
      </c>
      <c r="D12" s="5">
        <v>16</v>
      </c>
    </row>
    <row r="13" spans="1:10">
      <c r="A13" s="15" t="s">
        <v>38</v>
      </c>
      <c r="D13" s="5">
        <v>47</v>
      </c>
    </row>
    <row r="14" spans="1:10">
      <c r="A14" s="15" t="s">
        <v>39</v>
      </c>
      <c r="D14" s="5">
        <v>16</v>
      </c>
    </row>
    <row r="15" spans="1:10">
      <c r="D15" s="5"/>
    </row>
    <row r="16" spans="1:10">
      <c r="A16" s="7" t="s">
        <v>21</v>
      </c>
    </row>
    <row r="17" spans="1:14">
      <c r="A17" s="3" t="s">
        <v>22</v>
      </c>
    </row>
    <row r="18" spans="1:14">
      <c r="A18" s="3" t="s">
        <v>25</v>
      </c>
    </row>
    <row r="19" spans="1:14">
      <c r="A19" s="3" t="s">
        <v>26</v>
      </c>
    </row>
    <row r="20" spans="1:14">
      <c r="A20" s="3" t="s">
        <v>29</v>
      </c>
    </row>
    <row r="21" spans="1:14">
      <c r="A21" s="3" t="s">
        <v>27</v>
      </c>
    </row>
    <row r="22" spans="1:14">
      <c r="A22" s="3" t="s">
        <v>28</v>
      </c>
    </row>
    <row r="25" spans="1:14" ht="32.25" customHeight="1" thickBot="1">
      <c r="A25" s="1" t="s">
        <v>0</v>
      </c>
      <c r="B25" s="1" t="s">
        <v>1</v>
      </c>
      <c r="C25" s="1" t="s">
        <v>2</v>
      </c>
      <c r="D25" s="1" t="s">
        <v>3</v>
      </c>
      <c r="E25" s="2" t="s">
        <v>7</v>
      </c>
      <c r="F25" s="2" t="s">
        <v>23</v>
      </c>
      <c r="G25" s="2" t="s">
        <v>24</v>
      </c>
      <c r="H25" s="2" t="s">
        <v>8</v>
      </c>
      <c r="I25" s="2" t="s">
        <v>9</v>
      </c>
      <c r="J25" s="2" t="s">
        <v>20</v>
      </c>
      <c r="K25" s="2" t="s">
        <v>10</v>
      </c>
      <c r="L25" s="2" t="s">
        <v>13</v>
      </c>
      <c r="M25" s="2" t="s">
        <v>11</v>
      </c>
      <c r="N25" s="2" t="s">
        <v>12</v>
      </c>
    </row>
    <row r="26" spans="1:14" ht="15" customHeight="1" thickBot="1">
      <c r="A26" s="20">
        <v>44046</v>
      </c>
      <c r="B26" s="21">
        <v>0.33344907407407409</v>
      </c>
      <c r="C26" s="22" t="s">
        <v>55</v>
      </c>
      <c r="D26" s="22" t="s">
        <v>44</v>
      </c>
      <c r="E26" s="23">
        <v>8.11</v>
      </c>
      <c r="F26" s="23">
        <v>8.1999999999999993</v>
      </c>
      <c r="G26" s="23">
        <v>8.9600000000000009</v>
      </c>
      <c r="H26" s="23">
        <v>9.02</v>
      </c>
      <c r="I26" s="23">
        <v>9.69</v>
      </c>
      <c r="J26" s="4">
        <f>(I26-F26)/F26</f>
        <v>0.18170731707317078</v>
      </c>
      <c r="K26" s="4">
        <f>(H26-E26)/E26</f>
        <v>0.11220715166461162</v>
      </c>
      <c r="L26" s="4">
        <f>(I26-E26)/E26</f>
        <v>0.19482120838471026</v>
      </c>
      <c r="M26" s="3">
        <f>IF(K26&gt;0,1,0)</f>
        <v>1</v>
      </c>
      <c r="N26" s="3">
        <f>IF(L26&gt;0,1,0)</f>
        <v>1</v>
      </c>
    </row>
    <row r="27" spans="1:14" ht="14.25" customHeight="1" thickBot="1">
      <c r="A27" s="20">
        <v>44049</v>
      </c>
      <c r="B27" s="21">
        <v>0.60416666666666663</v>
      </c>
      <c r="C27" s="22" t="s">
        <v>56</v>
      </c>
      <c r="D27" s="22" t="s">
        <v>44</v>
      </c>
      <c r="E27" s="23">
        <v>54.99</v>
      </c>
      <c r="F27" s="23">
        <v>54.91</v>
      </c>
      <c r="G27" s="23">
        <v>56.4</v>
      </c>
      <c r="H27" s="24">
        <v>57.73</v>
      </c>
      <c r="I27" s="23">
        <v>62.52</v>
      </c>
      <c r="J27" s="4">
        <f t="shared" ref="J27:J88" si="0">(I27-F27)/F27</f>
        <v>0.13859042068839933</v>
      </c>
      <c r="K27" s="4">
        <f t="shared" ref="K27:K88" si="1">(H27-E27)/E27</f>
        <v>4.9827241316602926E-2</v>
      </c>
      <c r="L27" s="4">
        <f t="shared" ref="L27:L88" si="2">(I27-E27)/E27</f>
        <v>0.13693398799781781</v>
      </c>
      <c r="M27" s="3">
        <f t="shared" ref="M27:M88" si="3">IF(K27&gt;0,1,0)</f>
        <v>1</v>
      </c>
      <c r="N27" s="3">
        <f t="shared" ref="N27:N88" si="4">IF(L27&gt;0,1,0)</f>
        <v>1</v>
      </c>
    </row>
    <row r="28" spans="1:14" ht="15.75" customHeight="1" thickBot="1">
      <c r="A28" s="20">
        <v>44051</v>
      </c>
      <c r="B28" s="21">
        <v>0.39166666666666666</v>
      </c>
      <c r="C28" s="22" t="s">
        <v>57</v>
      </c>
      <c r="D28" s="22" t="s">
        <v>44</v>
      </c>
      <c r="E28" s="23">
        <v>13.09</v>
      </c>
      <c r="F28" s="23">
        <v>16.02</v>
      </c>
      <c r="G28" s="25">
        <v>16.21</v>
      </c>
      <c r="H28" s="27">
        <v>16.600000000000001</v>
      </c>
      <c r="I28" s="23">
        <v>16.600000000000001</v>
      </c>
      <c r="J28" s="4">
        <f t="shared" si="0"/>
        <v>3.6204744069912725E-2</v>
      </c>
      <c r="K28" s="4">
        <f t="shared" si="1"/>
        <v>0.26814362108479767</v>
      </c>
      <c r="L28" s="4">
        <f t="shared" si="2"/>
        <v>0.26814362108479767</v>
      </c>
      <c r="M28" s="3">
        <f t="shared" si="3"/>
        <v>1</v>
      </c>
      <c r="N28" s="3">
        <f t="shared" si="4"/>
        <v>1</v>
      </c>
    </row>
    <row r="29" spans="1:14" ht="15" customHeight="1" thickBot="1">
      <c r="A29" s="20">
        <v>44053</v>
      </c>
      <c r="B29" s="21">
        <v>0.66886574074074068</v>
      </c>
      <c r="C29" s="22" t="s">
        <v>58</v>
      </c>
      <c r="D29" s="22" t="s">
        <v>44</v>
      </c>
      <c r="E29" s="23">
        <v>1.24</v>
      </c>
      <c r="F29" s="23">
        <v>1</v>
      </c>
      <c r="G29" s="23">
        <v>0.84</v>
      </c>
      <c r="H29" s="23">
        <v>1.03</v>
      </c>
      <c r="I29" s="23">
        <v>1.03</v>
      </c>
      <c r="J29" s="4">
        <f t="shared" si="0"/>
        <v>3.0000000000000027E-2</v>
      </c>
      <c r="K29" s="4">
        <f t="shared" si="1"/>
        <v>-0.16935483870967738</v>
      </c>
      <c r="L29" s="4">
        <f t="shared" si="2"/>
        <v>-0.16935483870967738</v>
      </c>
      <c r="M29" s="3">
        <f t="shared" si="3"/>
        <v>0</v>
      </c>
      <c r="N29" s="3">
        <f t="shared" si="4"/>
        <v>0</v>
      </c>
    </row>
    <row r="30" spans="1:14" ht="12.75" customHeight="1" thickBot="1">
      <c r="A30" s="20">
        <v>44060</v>
      </c>
      <c r="B30" s="21">
        <v>4.1666666666666664E-2</v>
      </c>
      <c r="C30" s="22" t="s">
        <v>59</v>
      </c>
      <c r="D30" s="22" t="s">
        <v>44</v>
      </c>
      <c r="E30" s="23">
        <v>90.74</v>
      </c>
      <c r="F30" s="23">
        <v>99.07</v>
      </c>
      <c r="G30" s="23">
        <v>99.25</v>
      </c>
      <c r="H30" s="23">
        <v>99.38</v>
      </c>
      <c r="I30" s="23">
        <v>100.04</v>
      </c>
      <c r="J30" s="4">
        <f t="shared" si="0"/>
        <v>9.7910568285052308E-3</v>
      </c>
      <c r="K30" s="4">
        <f t="shared" si="1"/>
        <v>9.5217103813092369E-2</v>
      </c>
      <c r="L30" s="4">
        <f t="shared" si="2"/>
        <v>0.10249063257659259</v>
      </c>
      <c r="M30" s="3">
        <f t="shared" si="3"/>
        <v>1</v>
      </c>
      <c r="N30" s="3">
        <f t="shared" si="4"/>
        <v>1</v>
      </c>
    </row>
    <row r="31" spans="1:14" ht="12" customHeight="1" thickBot="1">
      <c r="A31" s="20">
        <v>44060</v>
      </c>
      <c r="B31" s="21">
        <v>4.1666666666666664E-2</v>
      </c>
      <c r="C31" s="22" t="s">
        <v>60</v>
      </c>
      <c r="D31" s="22" t="s">
        <v>44</v>
      </c>
      <c r="E31" s="23">
        <v>50.33</v>
      </c>
      <c r="F31" s="23">
        <v>50.9</v>
      </c>
      <c r="G31" s="23">
        <v>51.35</v>
      </c>
      <c r="H31" s="23">
        <v>51.37</v>
      </c>
      <c r="I31" s="23">
        <v>52.51</v>
      </c>
      <c r="J31" s="4">
        <f t="shared" si="0"/>
        <v>3.1630648330058929E-2</v>
      </c>
      <c r="K31" s="4">
        <f t="shared" si="1"/>
        <v>2.0663620107291857E-2</v>
      </c>
      <c r="L31" s="4">
        <f t="shared" si="2"/>
        <v>4.3314126763361806E-2</v>
      </c>
      <c r="M31" s="3">
        <f t="shared" si="3"/>
        <v>1</v>
      </c>
      <c r="N31" s="3">
        <f t="shared" si="4"/>
        <v>1</v>
      </c>
    </row>
    <row r="32" spans="1:14" ht="14.25" customHeight="1" thickBot="1">
      <c r="A32" s="20">
        <v>44074</v>
      </c>
      <c r="B32" s="21">
        <v>0.38596064814814812</v>
      </c>
      <c r="C32" s="22" t="s">
        <v>61</v>
      </c>
      <c r="D32" s="22" t="s">
        <v>44</v>
      </c>
      <c r="E32" s="23">
        <v>86.04</v>
      </c>
      <c r="F32" s="23">
        <v>86.04</v>
      </c>
      <c r="G32" s="23">
        <v>86.04</v>
      </c>
      <c r="H32" s="23">
        <v>86.04</v>
      </c>
      <c r="I32" s="23">
        <v>86.04</v>
      </c>
      <c r="J32" s="4">
        <f t="shared" si="0"/>
        <v>0</v>
      </c>
      <c r="K32" s="4">
        <f t="shared" si="1"/>
        <v>0</v>
      </c>
      <c r="L32" s="4">
        <f t="shared" si="2"/>
        <v>0</v>
      </c>
      <c r="M32" s="3">
        <f t="shared" si="3"/>
        <v>0</v>
      </c>
      <c r="N32" s="3">
        <f t="shared" si="4"/>
        <v>0</v>
      </c>
    </row>
    <row r="33" spans="1:14" ht="13.5" customHeight="1" thickBot="1">
      <c r="A33" s="20">
        <v>44046</v>
      </c>
      <c r="B33" s="21">
        <v>0.29178240740740741</v>
      </c>
      <c r="C33" s="22" t="s">
        <v>62</v>
      </c>
      <c r="D33" s="22" t="s">
        <v>17</v>
      </c>
      <c r="E33" s="23">
        <v>127.63</v>
      </c>
      <c r="F33" s="23">
        <v>130.85</v>
      </c>
      <c r="G33" s="23">
        <v>132.87</v>
      </c>
      <c r="H33" s="23">
        <v>134.74</v>
      </c>
      <c r="I33" s="23">
        <v>136.58000000000001</v>
      </c>
      <c r="J33" s="4">
        <f t="shared" si="0"/>
        <v>4.3790599923576756E-2</v>
      </c>
      <c r="K33" s="4">
        <f t="shared" si="1"/>
        <v>5.5707905664812457E-2</v>
      </c>
      <c r="L33" s="4">
        <f t="shared" si="2"/>
        <v>7.0124578860769546E-2</v>
      </c>
      <c r="M33" s="3">
        <f t="shared" si="3"/>
        <v>1</v>
      </c>
      <c r="N33" s="3">
        <f t="shared" si="4"/>
        <v>1</v>
      </c>
    </row>
    <row r="34" spans="1:14" ht="13.5" customHeight="1" thickBot="1">
      <c r="A34" s="28">
        <v>44050</v>
      </c>
      <c r="B34" s="21">
        <v>0.57916666666666672</v>
      </c>
      <c r="C34" s="22" t="s">
        <v>63</v>
      </c>
      <c r="D34" s="22" t="s">
        <v>17</v>
      </c>
      <c r="E34" s="23">
        <v>47.83</v>
      </c>
      <c r="F34" s="23">
        <v>47.3</v>
      </c>
      <c r="G34" s="23">
        <v>48.03</v>
      </c>
      <c r="H34" s="23">
        <v>50.38</v>
      </c>
      <c r="I34" s="23">
        <v>50.38</v>
      </c>
      <c r="J34" s="4">
        <f t="shared" si="0"/>
        <v>6.5116279069767566E-2</v>
      </c>
      <c r="K34" s="4">
        <f t="shared" si="1"/>
        <v>5.3313819778381857E-2</v>
      </c>
      <c r="L34" s="4">
        <f t="shared" si="2"/>
        <v>5.3313819778381857E-2</v>
      </c>
      <c r="M34" s="3">
        <f t="shared" si="3"/>
        <v>1</v>
      </c>
      <c r="N34" s="3">
        <f t="shared" si="4"/>
        <v>1</v>
      </c>
    </row>
    <row r="35" spans="1:14" ht="13.5" customHeight="1" thickBot="1">
      <c r="A35" s="20">
        <v>44053</v>
      </c>
      <c r="B35" s="21">
        <v>0.27094907407407409</v>
      </c>
      <c r="C35" s="22" t="s">
        <v>64</v>
      </c>
      <c r="D35" s="22" t="s">
        <v>17</v>
      </c>
      <c r="E35" s="23">
        <v>2.38</v>
      </c>
      <c r="F35" s="23">
        <v>3.57</v>
      </c>
      <c r="G35" s="23">
        <v>3.13</v>
      </c>
      <c r="H35" s="23">
        <v>3.68</v>
      </c>
      <c r="I35" s="23">
        <v>3.68</v>
      </c>
      <c r="J35" s="4">
        <f t="shared" si="0"/>
        <v>3.0812324929972081E-2</v>
      </c>
      <c r="K35" s="4">
        <f t="shared" si="1"/>
        <v>0.54621848739495815</v>
      </c>
      <c r="L35" s="4">
        <f t="shared" si="2"/>
        <v>0.54621848739495815</v>
      </c>
      <c r="M35" s="3">
        <f t="shared" si="3"/>
        <v>1</v>
      </c>
      <c r="N35" s="3">
        <f t="shared" si="4"/>
        <v>1</v>
      </c>
    </row>
    <row r="36" spans="1:14" ht="15.75" thickBot="1">
      <c r="A36" s="28">
        <v>44060</v>
      </c>
      <c r="B36" s="21">
        <v>0.33692129629629625</v>
      </c>
      <c r="C36" s="22" t="s">
        <v>65</v>
      </c>
      <c r="D36" s="22" t="s">
        <v>17</v>
      </c>
      <c r="E36" s="23">
        <v>1.71</v>
      </c>
      <c r="F36" s="23">
        <v>2.0099999999999998</v>
      </c>
      <c r="G36" s="23">
        <v>1.81</v>
      </c>
      <c r="H36" s="23">
        <v>2.33</v>
      </c>
      <c r="I36" s="23">
        <v>2.33</v>
      </c>
      <c r="J36" s="4">
        <f t="shared" si="0"/>
        <v>0.15920398009950265</v>
      </c>
      <c r="K36" s="4">
        <f t="shared" si="1"/>
        <v>0.36257309941520477</v>
      </c>
      <c r="L36" s="4">
        <f t="shared" si="2"/>
        <v>0.36257309941520477</v>
      </c>
      <c r="M36" s="3">
        <f t="shared" si="3"/>
        <v>1</v>
      </c>
      <c r="N36" s="3">
        <f t="shared" si="4"/>
        <v>1</v>
      </c>
    </row>
    <row r="37" spans="1:14" ht="15.75" thickBot="1">
      <c r="A37" s="20">
        <v>44060</v>
      </c>
      <c r="B37" s="21">
        <v>0.33344907407407409</v>
      </c>
      <c r="C37" s="22" t="s">
        <v>51</v>
      </c>
      <c r="D37" s="22" t="s">
        <v>17</v>
      </c>
      <c r="E37" s="23">
        <v>40</v>
      </c>
      <c r="F37" s="23">
        <v>40.4</v>
      </c>
      <c r="G37" s="23">
        <v>41.84</v>
      </c>
      <c r="H37" s="23">
        <v>42.13</v>
      </c>
      <c r="I37" s="23">
        <v>42.2</v>
      </c>
      <c r="J37" s="4">
        <f t="shared" si="0"/>
        <v>4.4554455445544663E-2</v>
      </c>
      <c r="K37" s="4">
        <f t="shared" si="1"/>
        <v>5.3250000000000061E-2</v>
      </c>
      <c r="L37" s="4">
        <f t="shared" si="2"/>
        <v>5.500000000000007E-2</v>
      </c>
      <c r="M37" s="3">
        <f t="shared" si="3"/>
        <v>1</v>
      </c>
      <c r="N37" s="3">
        <f t="shared" si="4"/>
        <v>1</v>
      </c>
    </row>
    <row r="38" spans="1:14" ht="15.75" thickBot="1">
      <c r="A38" s="20">
        <v>44060</v>
      </c>
      <c r="B38" s="21">
        <v>0.27094907407407409</v>
      </c>
      <c r="C38" s="22" t="s">
        <v>66</v>
      </c>
      <c r="D38" s="22" t="s">
        <v>17</v>
      </c>
      <c r="E38" s="24">
        <v>133.41999999999999</v>
      </c>
      <c r="F38" s="23">
        <v>133.54</v>
      </c>
      <c r="G38" s="23">
        <v>133.38999999999999</v>
      </c>
      <c r="H38" s="23">
        <v>135.63</v>
      </c>
      <c r="I38" s="29">
        <v>135.63</v>
      </c>
      <c r="J38" s="4">
        <f t="shared" si="0"/>
        <v>1.5650741350906123E-2</v>
      </c>
      <c r="K38" s="4">
        <f t="shared" si="1"/>
        <v>1.6564233248388609E-2</v>
      </c>
      <c r="L38" s="4">
        <f t="shared" si="2"/>
        <v>1.6564233248388609E-2</v>
      </c>
      <c r="M38" s="3">
        <f t="shared" si="3"/>
        <v>1</v>
      </c>
      <c r="N38" s="3">
        <f t="shared" si="4"/>
        <v>1</v>
      </c>
    </row>
    <row r="39" spans="1:14" ht="15.75" thickBot="1">
      <c r="A39" s="20">
        <v>44063</v>
      </c>
      <c r="B39" s="21">
        <v>0.73125000000000007</v>
      </c>
      <c r="C39" s="22" t="s">
        <v>67</v>
      </c>
      <c r="D39" s="34" t="s">
        <v>17</v>
      </c>
      <c r="E39" s="27">
        <v>238.73</v>
      </c>
      <c r="F39" s="23">
        <v>238.88</v>
      </c>
      <c r="G39" s="26">
        <v>237.64</v>
      </c>
      <c r="H39" s="29">
        <v>238.88</v>
      </c>
      <c r="I39" s="23">
        <v>256.91000000000003</v>
      </c>
      <c r="J39" s="4">
        <f t="shared" si="0"/>
        <v>7.5477227059611643E-2</v>
      </c>
      <c r="K39" s="4">
        <f t="shared" si="1"/>
        <v>6.2832488585433627E-4</v>
      </c>
      <c r="L39" s="4">
        <f t="shared" si="2"/>
        <v>7.6152976165542813E-2</v>
      </c>
      <c r="M39" s="3">
        <f t="shared" si="3"/>
        <v>1</v>
      </c>
      <c r="N39" s="3">
        <f t="shared" si="4"/>
        <v>1</v>
      </c>
    </row>
    <row r="40" spans="1:14" ht="15.75" thickBot="1">
      <c r="A40" s="20">
        <v>44067</v>
      </c>
      <c r="B40" s="21">
        <v>0.29178240740740741</v>
      </c>
      <c r="C40" s="22" t="s">
        <v>68</v>
      </c>
      <c r="D40" s="22" t="s">
        <v>17</v>
      </c>
      <c r="E40" s="23">
        <v>6.48</v>
      </c>
      <c r="F40" s="23">
        <v>8.4</v>
      </c>
      <c r="G40" s="23">
        <v>7.35</v>
      </c>
      <c r="H40" s="29">
        <v>8.4</v>
      </c>
      <c r="I40" s="23">
        <v>8.4</v>
      </c>
      <c r="J40" s="4">
        <f t="shared" si="0"/>
        <v>0</v>
      </c>
      <c r="K40" s="4">
        <f t="shared" si="1"/>
        <v>0.29629629629629628</v>
      </c>
      <c r="L40" s="4">
        <f t="shared" si="2"/>
        <v>0.29629629629629628</v>
      </c>
      <c r="M40" s="3">
        <f t="shared" si="3"/>
        <v>1</v>
      </c>
      <c r="N40" s="3">
        <f t="shared" si="4"/>
        <v>1</v>
      </c>
    </row>
    <row r="41" spans="1:14" ht="15" customHeight="1" thickBot="1">
      <c r="A41" s="20">
        <v>44068</v>
      </c>
      <c r="B41" s="21">
        <v>0.29166666666666669</v>
      </c>
      <c r="C41" s="22" t="s">
        <v>69</v>
      </c>
      <c r="D41" s="22" t="s">
        <v>17</v>
      </c>
      <c r="E41" s="23">
        <v>29.3</v>
      </c>
      <c r="F41" s="23">
        <v>29.8</v>
      </c>
      <c r="G41" s="23">
        <v>30.97</v>
      </c>
      <c r="H41" s="26">
        <v>31.39</v>
      </c>
      <c r="I41" s="23">
        <v>31.39</v>
      </c>
      <c r="J41" s="4">
        <f t="shared" si="0"/>
        <v>5.3355704697986568E-2</v>
      </c>
      <c r="K41" s="4">
        <f t="shared" si="1"/>
        <v>7.1331058020477803E-2</v>
      </c>
      <c r="L41" s="4">
        <f t="shared" si="2"/>
        <v>7.1331058020477803E-2</v>
      </c>
      <c r="M41" s="3">
        <f t="shared" si="3"/>
        <v>1</v>
      </c>
      <c r="N41" s="3">
        <f t="shared" si="4"/>
        <v>1</v>
      </c>
    </row>
    <row r="42" spans="1:14" ht="15" customHeight="1" thickBot="1">
      <c r="A42" s="20">
        <v>44070</v>
      </c>
      <c r="B42" s="21">
        <v>0.29178240740740741</v>
      </c>
      <c r="C42" s="22" t="s">
        <v>52</v>
      </c>
      <c r="D42" s="22" t="s">
        <v>17</v>
      </c>
      <c r="E42" s="23">
        <v>7.49</v>
      </c>
      <c r="F42" s="23">
        <v>7.55</v>
      </c>
      <c r="G42" s="23">
        <v>7.63</v>
      </c>
      <c r="H42" s="23">
        <v>7.97</v>
      </c>
      <c r="I42" s="23">
        <v>8.4499999999999993</v>
      </c>
      <c r="J42" s="4">
        <f t="shared" si="0"/>
        <v>0.11920529801324496</v>
      </c>
      <c r="K42" s="4">
        <f t="shared" si="1"/>
        <v>6.4085447263017292E-2</v>
      </c>
      <c r="L42" s="4">
        <f t="shared" si="2"/>
        <v>0.12817089452603458</v>
      </c>
      <c r="M42" s="3">
        <f t="shared" si="3"/>
        <v>1</v>
      </c>
      <c r="N42" s="3">
        <f t="shared" si="4"/>
        <v>1</v>
      </c>
    </row>
    <row r="43" spans="1:14" ht="13.5" customHeight="1" thickBot="1">
      <c r="A43" s="20">
        <v>44072</v>
      </c>
      <c r="B43" s="21">
        <v>0.2298611111111111</v>
      </c>
      <c r="C43" s="22" t="s">
        <v>67</v>
      </c>
      <c r="D43" s="22" t="s">
        <v>17</v>
      </c>
      <c r="E43" s="23">
        <v>253.12</v>
      </c>
      <c r="F43" s="23">
        <v>252.93</v>
      </c>
      <c r="G43" s="23">
        <v>253.32</v>
      </c>
      <c r="H43" s="23">
        <v>256.05</v>
      </c>
      <c r="I43" s="23">
        <v>260.06</v>
      </c>
      <c r="J43" s="4">
        <f t="shared" si="0"/>
        <v>2.8189617680781227E-2</v>
      </c>
      <c r="K43" s="4">
        <f t="shared" si="1"/>
        <v>1.157553729456387E-2</v>
      </c>
      <c r="L43" s="4">
        <f t="shared" si="2"/>
        <v>2.7417825537294556E-2</v>
      </c>
      <c r="M43" s="3">
        <f t="shared" si="3"/>
        <v>1</v>
      </c>
      <c r="N43" s="3">
        <f t="shared" si="4"/>
        <v>1</v>
      </c>
    </row>
    <row r="44" spans="1:14" ht="14.25" customHeight="1" thickBot="1">
      <c r="A44" s="20">
        <v>44074</v>
      </c>
      <c r="B44" s="21">
        <v>0.29178240740740741</v>
      </c>
      <c r="C44" s="22" t="s">
        <v>70</v>
      </c>
      <c r="D44" s="22" t="s">
        <v>17</v>
      </c>
      <c r="E44" s="23">
        <v>3.97</v>
      </c>
      <c r="F44" s="23">
        <v>4.2</v>
      </c>
      <c r="G44" s="29">
        <v>4.1500000000000004</v>
      </c>
      <c r="H44" s="23">
        <v>4.49</v>
      </c>
      <c r="I44" s="23">
        <v>4.49</v>
      </c>
      <c r="J44" s="4">
        <f t="shared" si="0"/>
        <v>6.9047619047619052E-2</v>
      </c>
      <c r="K44" s="4">
        <f t="shared" si="1"/>
        <v>0.13098236775818639</v>
      </c>
      <c r="L44" s="4">
        <f t="shared" si="2"/>
        <v>0.13098236775818639</v>
      </c>
      <c r="M44" s="3">
        <f t="shared" si="3"/>
        <v>1</v>
      </c>
      <c r="N44" s="3">
        <f t="shared" si="4"/>
        <v>1</v>
      </c>
    </row>
    <row r="45" spans="1:14" ht="15.75" customHeight="1" thickBot="1">
      <c r="A45" s="20">
        <v>44047</v>
      </c>
      <c r="B45" s="21">
        <v>0.68055555555555547</v>
      </c>
      <c r="C45" s="22" t="s">
        <v>71</v>
      </c>
      <c r="D45" s="22" t="s">
        <v>45</v>
      </c>
      <c r="E45" s="23">
        <v>21.28</v>
      </c>
      <c r="F45" s="23">
        <v>22.61</v>
      </c>
      <c r="G45" s="23">
        <v>22.62</v>
      </c>
      <c r="H45" s="23">
        <v>23.05</v>
      </c>
      <c r="I45" s="23">
        <v>24.37</v>
      </c>
      <c r="J45" s="4">
        <f t="shared" si="0"/>
        <v>7.784166298098194E-2</v>
      </c>
      <c r="K45" s="4">
        <f t="shared" si="1"/>
        <v>8.3176691729323279E-2</v>
      </c>
      <c r="L45" s="4">
        <f t="shared" si="2"/>
        <v>0.14520676691729323</v>
      </c>
      <c r="M45" s="3">
        <f t="shared" si="3"/>
        <v>1</v>
      </c>
      <c r="N45" s="3">
        <f t="shared" si="4"/>
        <v>1</v>
      </c>
    </row>
    <row r="46" spans="1:14" ht="12.75" customHeight="1" thickBot="1">
      <c r="A46" s="20">
        <v>44054</v>
      </c>
      <c r="B46" s="21">
        <v>0.29305555555555557</v>
      </c>
      <c r="C46" s="22" t="s">
        <v>72</v>
      </c>
      <c r="D46" s="22" t="s">
        <v>45</v>
      </c>
      <c r="E46" s="23">
        <v>6.93</v>
      </c>
      <c r="F46" s="23">
        <v>7.3</v>
      </c>
      <c r="G46" s="23">
        <v>7.05</v>
      </c>
      <c r="H46" s="23">
        <v>7.65</v>
      </c>
      <c r="I46" s="23">
        <v>7.75</v>
      </c>
      <c r="J46" s="4">
        <f t="shared" si="0"/>
        <v>6.164383561643838E-2</v>
      </c>
      <c r="K46" s="4">
        <f t="shared" si="1"/>
        <v>0.10389610389610399</v>
      </c>
      <c r="L46" s="4">
        <f t="shared" si="2"/>
        <v>0.11832611832611838</v>
      </c>
      <c r="M46" s="3">
        <f t="shared" si="3"/>
        <v>1</v>
      </c>
      <c r="N46" s="3">
        <f t="shared" si="4"/>
        <v>1</v>
      </c>
    </row>
    <row r="47" spans="1:14" ht="17.25" customHeight="1" thickBot="1">
      <c r="A47" s="20">
        <v>44046</v>
      </c>
      <c r="B47" s="21">
        <v>0.27083333333333331</v>
      </c>
      <c r="C47" s="22" t="s">
        <v>73</v>
      </c>
      <c r="D47" s="22" t="s">
        <v>30</v>
      </c>
      <c r="E47" s="23">
        <v>2.23</v>
      </c>
      <c r="F47" s="23">
        <v>2.52</v>
      </c>
      <c r="G47" s="23">
        <v>2.37</v>
      </c>
      <c r="H47" s="29">
        <v>2.52</v>
      </c>
      <c r="I47" s="23">
        <v>2.68</v>
      </c>
      <c r="J47" s="4">
        <f t="shared" si="0"/>
        <v>6.3492063492063544E-2</v>
      </c>
      <c r="K47" s="4">
        <f t="shared" si="1"/>
        <v>0.13004484304932737</v>
      </c>
      <c r="L47" s="4">
        <f t="shared" si="2"/>
        <v>0.20179372197309425</v>
      </c>
      <c r="M47" s="3">
        <f t="shared" si="3"/>
        <v>1</v>
      </c>
      <c r="N47" s="3">
        <f t="shared" si="4"/>
        <v>1</v>
      </c>
    </row>
    <row r="48" spans="1:14" ht="12.75" customHeight="1" thickBot="1">
      <c r="A48" s="20">
        <v>44047</v>
      </c>
      <c r="B48" s="21">
        <v>0.45437499999999997</v>
      </c>
      <c r="C48" s="22" t="s">
        <v>50</v>
      </c>
      <c r="D48" s="22" t="s">
        <v>30</v>
      </c>
      <c r="E48" s="23">
        <v>16.559999999999999</v>
      </c>
      <c r="F48" s="23">
        <v>16.61</v>
      </c>
      <c r="G48" s="23">
        <v>16.7</v>
      </c>
      <c r="H48" s="26">
        <v>16.920000000000002</v>
      </c>
      <c r="I48" s="23">
        <v>17.73</v>
      </c>
      <c r="J48" s="4">
        <f t="shared" si="0"/>
        <v>6.742925948223967E-2</v>
      </c>
      <c r="K48" s="4">
        <f t="shared" si="1"/>
        <v>2.1739130434782792E-2</v>
      </c>
      <c r="L48" s="4">
        <f t="shared" si="2"/>
        <v>7.0652173913043584E-2</v>
      </c>
      <c r="M48" s="3">
        <f t="shared" si="3"/>
        <v>1</v>
      </c>
      <c r="N48" s="3">
        <f t="shared" si="4"/>
        <v>1</v>
      </c>
    </row>
    <row r="49" spans="1:14" ht="16.5" customHeight="1" thickBot="1">
      <c r="A49" s="20">
        <v>44047</v>
      </c>
      <c r="B49" s="21">
        <v>0.70844907407407398</v>
      </c>
      <c r="C49" s="22" t="s">
        <v>74</v>
      </c>
      <c r="D49" s="22" t="s">
        <v>30</v>
      </c>
      <c r="E49" s="24">
        <v>1.62</v>
      </c>
      <c r="F49" s="23">
        <v>1.67</v>
      </c>
      <c r="G49" s="23">
        <v>1.63</v>
      </c>
      <c r="H49" s="23">
        <v>1.7</v>
      </c>
      <c r="I49" s="23">
        <v>2.34</v>
      </c>
      <c r="J49" s="4">
        <f t="shared" si="0"/>
        <v>0.40119760479041916</v>
      </c>
      <c r="K49" s="4">
        <f t="shared" si="1"/>
        <v>4.9382716049382616E-2</v>
      </c>
      <c r="L49" s="4">
        <f t="shared" si="2"/>
        <v>0.44444444444444425</v>
      </c>
      <c r="M49" s="3">
        <f t="shared" si="3"/>
        <v>1</v>
      </c>
      <c r="N49" s="3">
        <f t="shared" si="4"/>
        <v>1</v>
      </c>
    </row>
    <row r="50" spans="1:14" ht="14.25" customHeight="1" thickBot="1">
      <c r="A50" s="20">
        <v>44048</v>
      </c>
      <c r="B50" s="21">
        <v>0.37511574074074078</v>
      </c>
      <c r="C50" s="22" t="s">
        <v>75</v>
      </c>
      <c r="D50" s="34" t="s">
        <v>30</v>
      </c>
      <c r="E50" s="27">
        <v>3.56</v>
      </c>
      <c r="F50" s="23">
        <v>4.28</v>
      </c>
      <c r="G50" s="23">
        <v>4.0599999999999996</v>
      </c>
      <c r="H50" s="23">
        <v>5.47</v>
      </c>
      <c r="I50" s="23">
        <v>5.47</v>
      </c>
      <c r="J50" s="4">
        <f t="shared" si="0"/>
        <v>0.27803738317756999</v>
      </c>
      <c r="K50" s="4">
        <f t="shared" si="1"/>
        <v>0.53651685393258419</v>
      </c>
      <c r="L50" s="4">
        <f t="shared" si="2"/>
        <v>0.53651685393258419</v>
      </c>
      <c r="M50" s="3">
        <f t="shared" si="3"/>
        <v>1</v>
      </c>
      <c r="N50" s="3">
        <f t="shared" si="4"/>
        <v>1</v>
      </c>
    </row>
    <row r="51" spans="1:14" ht="12" customHeight="1" thickBot="1">
      <c r="A51" s="20">
        <v>44048</v>
      </c>
      <c r="B51" s="21">
        <v>0.6674768518518519</v>
      </c>
      <c r="C51" s="22" t="s">
        <v>76</v>
      </c>
      <c r="D51" s="22" t="s">
        <v>30</v>
      </c>
      <c r="E51" s="23">
        <v>1.74</v>
      </c>
      <c r="F51" s="23">
        <v>1.8</v>
      </c>
      <c r="G51" s="23">
        <v>1.53</v>
      </c>
      <c r="H51" s="23">
        <v>1.81</v>
      </c>
      <c r="I51" s="23">
        <v>1.81</v>
      </c>
      <c r="J51" s="4">
        <f t="shared" si="0"/>
        <v>5.5555555555555601E-3</v>
      </c>
      <c r="K51" s="4">
        <f t="shared" si="1"/>
        <v>4.0229885057471299E-2</v>
      </c>
      <c r="L51" s="4">
        <f t="shared" si="2"/>
        <v>4.0229885057471299E-2</v>
      </c>
      <c r="M51" s="3">
        <f t="shared" si="3"/>
        <v>1</v>
      </c>
      <c r="N51" s="3">
        <f t="shared" si="4"/>
        <v>1</v>
      </c>
    </row>
    <row r="52" spans="1:14" ht="15" customHeight="1" thickBot="1">
      <c r="A52" s="20">
        <v>44050</v>
      </c>
      <c r="B52" s="21">
        <v>0.39317129629629632</v>
      </c>
      <c r="C52" s="22" t="s">
        <v>43</v>
      </c>
      <c r="D52" s="22" t="s">
        <v>30</v>
      </c>
      <c r="E52" s="29">
        <v>1.45</v>
      </c>
      <c r="F52" s="23">
        <v>1.46</v>
      </c>
      <c r="G52" s="23">
        <v>1.39</v>
      </c>
      <c r="H52" s="23">
        <v>1.5</v>
      </c>
      <c r="I52" s="23">
        <v>1.61</v>
      </c>
      <c r="J52" s="4">
        <f t="shared" si="0"/>
        <v>0.10273972602739735</v>
      </c>
      <c r="K52" s="4">
        <f t="shared" si="1"/>
        <v>3.4482758620689689E-2</v>
      </c>
      <c r="L52" s="4">
        <f t="shared" si="2"/>
        <v>0.11034482758620699</v>
      </c>
      <c r="M52" s="3">
        <f t="shared" si="3"/>
        <v>1</v>
      </c>
      <c r="N52" s="3">
        <f t="shared" si="4"/>
        <v>1</v>
      </c>
    </row>
    <row r="53" spans="1:14" ht="15.75" customHeight="1" thickBot="1">
      <c r="A53" s="20">
        <v>44049</v>
      </c>
      <c r="B53" s="21">
        <v>0.70833333333333337</v>
      </c>
      <c r="C53" s="22" t="s">
        <v>77</v>
      </c>
      <c r="D53" s="30" t="s">
        <v>30</v>
      </c>
      <c r="E53" s="26">
        <v>27.07</v>
      </c>
      <c r="F53" s="23">
        <v>27.75</v>
      </c>
      <c r="G53" s="23">
        <v>29.01</v>
      </c>
      <c r="H53" s="23">
        <v>29.75</v>
      </c>
      <c r="I53" s="23">
        <v>30.08</v>
      </c>
      <c r="J53" s="4">
        <f t="shared" si="0"/>
        <v>8.3963963963963897E-2</v>
      </c>
      <c r="K53" s="4">
        <f t="shared" si="1"/>
        <v>9.9002585888437369E-2</v>
      </c>
      <c r="L53" s="4">
        <f t="shared" si="2"/>
        <v>0.11119320280753595</v>
      </c>
      <c r="M53" s="3">
        <f t="shared" si="3"/>
        <v>1</v>
      </c>
      <c r="N53" s="3">
        <f t="shared" si="4"/>
        <v>1</v>
      </c>
    </row>
    <row r="54" spans="1:14" ht="14.25" customHeight="1" thickBot="1">
      <c r="A54" s="20">
        <v>44049</v>
      </c>
      <c r="B54" s="21">
        <v>0.69513888888888886</v>
      </c>
      <c r="C54" s="22" t="s">
        <v>54</v>
      </c>
      <c r="D54" s="22" t="s">
        <v>30</v>
      </c>
      <c r="E54" s="23">
        <v>21.78</v>
      </c>
      <c r="F54" s="23">
        <v>21.5</v>
      </c>
      <c r="G54" s="23">
        <v>21.85</v>
      </c>
      <c r="H54" s="23">
        <v>21.86</v>
      </c>
      <c r="I54" s="23">
        <v>22.6</v>
      </c>
      <c r="J54" s="4">
        <f t="shared" si="0"/>
        <v>5.1162790697674487E-2</v>
      </c>
      <c r="K54" s="4">
        <f t="shared" si="1"/>
        <v>3.6730945821854127E-3</v>
      </c>
      <c r="L54" s="4">
        <f t="shared" si="2"/>
        <v>3.7649219467401296E-2</v>
      </c>
      <c r="M54" s="3">
        <f t="shared" si="3"/>
        <v>1</v>
      </c>
      <c r="N54" s="3">
        <f t="shared" si="4"/>
        <v>1</v>
      </c>
    </row>
    <row r="55" spans="1:14" ht="15.75" customHeight="1" thickBot="1">
      <c r="A55" s="20">
        <v>44053</v>
      </c>
      <c r="B55" s="21">
        <v>0.25</v>
      </c>
      <c r="C55" s="22" t="s">
        <v>78</v>
      </c>
      <c r="D55" s="22" t="s">
        <v>30</v>
      </c>
      <c r="E55" s="23">
        <v>17.16</v>
      </c>
      <c r="F55" s="24">
        <v>17.329999999999998</v>
      </c>
      <c r="G55" s="23">
        <v>17.59</v>
      </c>
      <c r="H55" s="23">
        <v>17.72</v>
      </c>
      <c r="I55" s="23">
        <v>17.989999999999998</v>
      </c>
      <c r="J55" s="4">
        <f t="shared" si="0"/>
        <v>3.8084246970571278E-2</v>
      </c>
      <c r="K55" s="4">
        <f t="shared" si="1"/>
        <v>3.2634032634032556E-2</v>
      </c>
      <c r="L55" s="4">
        <f t="shared" si="2"/>
        <v>4.8368298368298271E-2</v>
      </c>
      <c r="M55" s="3">
        <f t="shared" si="3"/>
        <v>1</v>
      </c>
      <c r="N55" s="3">
        <f t="shared" si="4"/>
        <v>1</v>
      </c>
    </row>
    <row r="56" spans="1:14" ht="13.5" customHeight="1" thickBot="1">
      <c r="A56" s="20">
        <v>44053</v>
      </c>
      <c r="B56" s="21">
        <v>0.33333333333333331</v>
      </c>
      <c r="C56" s="22" t="s">
        <v>47</v>
      </c>
      <c r="D56" s="22" t="s">
        <v>30</v>
      </c>
      <c r="E56" s="23">
        <v>93.21</v>
      </c>
      <c r="F56" s="27">
        <v>92.87</v>
      </c>
      <c r="G56" s="23">
        <v>94.42</v>
      </c>
      <c r="H56" s="23">
        <v>95.28</v>
      </c>
      <c r="I56" s="23">
        <v>96.74</v>
      </c>
      <c r="J56" s="4">
        <f t="shared" si="0"/>
        <v>4.167115322493798E-2</v>
      </c>
      <c r="K56" s="4">
        <f t="shared" si="1"/>
        <v>2.2207917605407225E-2</v>
      </c>
      <c r="L56" s="4">
        <f t="shared" si="2"/>
        <v>3.7871473017916546E-2</v>
      </c>
      <c r="M56" s="3">
        <f t="shared" si="3"/>
        <v>1</v>
      </c>
      <c r="N56" s="3">
        <f t="shared" si="4"/>
        <v>1</v>
      </c>
    </row>
    <row r="57" spans="1:14" ht="12.75" customHeight="1" thickBot="1">
      <c r="A57" s="20">
        <v>44055</v>
      </c>
      <c r="B57" s="21">
        <v>0.53472222222222221</v>
      </c>
      <c r="C57" s="22" t="s">
        <v>53</v>
      </c>
      <c r="D57" s="22" t="s">
        <v>30</v>
      </c>
      <c r="E57" s="23">
        <v>3.48</v>
      </c>
      <c r="F57" s="23">
        <v>3.38</v>
      </c>
      <c r="G57" s="23">
        <v>3.56</v>
      </c>
      <c r="H57" s="23">
        <v>4.45</v>
      </c>
      <c r="I57" s="23">
        <v>4.45</v>
      </c>
      <c r="J57" s="4">
        <f t="shared" si="0"/>
        <v>0.31656804733727822</v>
      </c>
      <c r="K57" s="4">
        <f t="shared" si="1"/>
        <v>0.27873563218390812</v>
      </c>
      <c r="L57" s="4">
        <f t="shared" si="2"/>
        <v>0.27873563218390812</v>
      </c>
      <c r="M57" s="3">
        <f t="shared" si="3"/>
        <v>1</v>
      </c>
      <c r="N57" s="3">
        <f t="shared" si="4"/>
        <v>1</v>
      </c>
    </row>
    <row r="58" spans="1:14" ht="12.75" customHeight="1" thickBot="1">
      <c r="A58" s="20">
        <v>44055</v>
      </c>
      <c r="B58" s="21">
        <v>0.6674768518518519</v>
      </c>
      <c r="C58" s="22" t="s">
        <v>49</v>
      </c>
      <c r="D58" s="22" t="s">
        <v>30</v>
      </c>
      <c r="E58" s="26">
        <v>10.11</v>
      </c>
      <c r="F58" s="23">
        <v>10.3</v>
      </c>
      <c r="G58" s="23">
        <v>10.3</v>
      </c>
      <c r="H58" s="23">
        <v>10.32</v>
      </c>
      <c r="I58" s="23">
        <v>10.42</v>
      </c>
      <c r="J58" s="4">
        <f t="shared" si="0"/>
        <v>1.1650485436893128E-2</v>
      </c>
      <c r="K58" s="4">
        <f t="shared" si="1"/>
        <v>2.0771513353115813E-2</v>
      </c>
      <c r="L58" s="4">
        <f t="shared" si="2"/>
        <v>3.066271018793279E-2</v>
      </c>
      <c r="M58" s="3">
        <f t="shared" si="3"/>
        <v>1</v>
      </c>
      <c r="N58" s="3">
        <f t="shared" si="4"/>
        <v>1</v>
      </c>
    </row>
    <row r="59" spans="1:14" ht="15.75" thickBot="1">
      <c r="A59" s="20">
        <v>44057</v>
      </c>
      <c r="B59" s="21">
        <v>0.27094907407407409</v>
      </c>
      <c r="C59" s="22" t="s">
        <v>79</v>
      </c>
      <c r="D59" s="22" t="s">
        <v>30</v>
      </c>
      <c r="E59" s="23">
        <v>3.55</v>
      </c>
      <c r="F59" s="23">
        <v>3.84</v>
      </c>
      <c r="G59" s="23">
        <v>3.87</v>
      </c>
      <c r="H59" s="23">
        <v>4.09</v>
      </c>
      <c r="I59" s="24">
        <v>4.1900000000000004</v>
      </c>
      <c r="J59" s="4">
        <f t="shared" si="0"/>
        <v>9.1145833333333481E-2</v>
      </c>
      <c r="K59" s="4">
        <f t="shared" si="1"/>
        <v>0.15211267605633805</v>
      </c>
      <c r="L59" s="4">
        <f t="shared" si="2"/>
        <v>0.18028169014084525</v>
      </c>
      <c r="M59" s="3">
        <f t="shared" si="3"/>
        <v>1</v>
      </c>
      <c r="N59" s="3">
        <f t="shared" si="4"/>
        <v>1</v>
      </c>
    </row>
    <row r="60" spans="1:14" ht="15.75" thickBot="1">
      <c r="A60" s="20">
        <v>44057</v>
      </c>
      <c r="B60" s="21">
        <v>0.33333333333333331</v>
      </c>
      <c r="C60" s="22" t="s">
        <v>80</v>
      </c>
      <c r="D60" s="22" t="s">
        <v>30</v>
      </c>
      <c r="E60" s="23">
        <v>66.25</v>
      </c>
      <c r="F60" s="23">
        <v>66.3</v>
      </c>
      <c r="G60" s="23">
        <v>65.84</v>
      </c>
      <c r="H60" s="25">
        <v>66.33</v>
      </c>
      <c r="I60" s="27">
        <v>67.17</v>
      </c>
      <c r="J60" s="4">
        <f t="shared" si="0"/>
        <v>1.3122171945701427E-2</v>
      </c>
      <c r="K60" s="4">
        <f t="shared" si="1"/>
        <v>1.207547169811295E-3</v>
      </c>
      <c r="L60" s="4">
        <f t="shared" si="2"/>
        <v>1.3886792452830215E-2</v>
      </c>
      <c r="M60" s="3">
        <f t="shared" si="3"/>
        <v>1</v>
      </c>
      <c r="N60" s="3">
        <f t="shared" si="4"/>
        <v>1</v>
      </c>
    </row>
    <row r="61" spans="1:14" ht="12.75" customHeight="1" thickBot="1">
      <c r="A61" s="28">
        <v>44060</v>
      </c>
      <c r="B61" s="21">
        <v>0.61239583333333336</v>
      </c>
      <c r="C61" s="22" t="s">
        <v>50</v>
      </c>
      <c r="D61" s="22" t="s">
        <v>30</v>
      </c>
      <c r="E61" s="23">
        <v>17.05</v>
      </c>
      <c r="F61" s="29">
        <v>17.079999999999998</v>
      </c>
      <c r="G61" s="23">
        <v>17.16</v>
      </c>
      <c r="H61" s="23">
        <v>17.52</v>
      </c>
      <c r="I61" s="23">
        <v>17.52</v>
      </c>
      <c r="J61" s="4">
        <f t="shared" si="0"/>
        <v>2.5761124121779937E-2</v>
      </c>
      <c r="K61" s="4">
        <f t="shared" si="1"/>
        <v>2.7565982404692015E-2</v>
      </c>
      <c r="L61" s="4">
        <f t="shared" si="2"/>
        <v>2.7565982404692015E-2</v>
      </c>
      <c r="M61" s="3">
        <f t="shared" si="3"/>
        <v>1</v>
      </c>
      <c r="N61" s="3">
        <f t="shared" si="4"/>
        <v>1</v>
      </c>
    </row>
    <row r="62" spans="1:14" ht="13.5" customHeight="1" thickBot="1">
      <c r="A62" s="28">
        <v>44060</v>
      </c>
      <c r="B62" s="21">
        <v>0.11041666666666666</v>
      </c>
      <c r="C62" s="22" t="s">
        <v>46</v>
      </c>
      <c r="D62" s="22" t="s">
        <v>30</v>
      </c>
      <c r="E62" s="23">
        <v>139.33000000000001</v>
      </c>
      <c r="F62" s="26">
        <v>140.49</v>
      </c>
      <c r="G62" s="23">
        <v>141.96</v>
      </c>
      <c r="H62" s="23">
        <v>141.96</v>
      </c>
      <c r="I62" s="23">
        <v>141.96</v>
      </c>
      <c r="J62" s="4">
        <f t="shared" si="0"/>
        <v>1.0463378176382652E-2</v>
      </c>
      <c r="K62" s="4">
        <f t="shared" si="1"/>
        <v>1.8876049666259925E-2</v>
      </c>
      <c r="L62" s="4">
        <f t="shared" si="2"/>
        <v>1.8876049666259925E-2</v>
      </c>
      <c r="M62" s="3">
        <f t="shared" si="3"/>
        <v>1</v>
      </c>
      <c r="N62" s="3">
        <f t="shared" si="4"/>
        <v>1</v>
      </c>
    </row>
    <row r="63" spans="1:14" ht="13.5" customHeight="1" thickBot="1">
      <c r="A63" s="20">
        <v>44061</v>
      </c>
      <c r="B63" s="21">
        <v>0.27083333333333331</v>
      </c>
      <c r="C63" s="22" t="s">
        <v>81</v>
      </c>
      <c r="D63" s="22" t="s">
        <v>30</v>
      </c>
      <c r="E63" s="23">
        <v>50.83</v>
      </c>
      <c r="F63" s="23">
        <v>51</v>
      </c>
      <c r="G63" s="24">
        <v>51.76</v>
      </c>
      <c r="H63" s="23">
        <v>51.96</v>
      </c>
      <c r="I63" s="26">
        <v>52.23</v>
      </c>
      <c r="J63" s="4">
        <f t="shared" si="0"/>
        <v>2.4117647058823469E-2</v>
      </c>
      <c r="K63" s="4">
        <f t="shared" si="1"/>
        <v>2.2230965964981361E-2</v>
      </c>
      <c r="L63" s="4">
        <f t="shared" si="2"/>
        <v>2.7542789691127261E-2</v>
      </c>
      <c r="M63" s="3">
        <f t="shared" si="3"/>
        <v>1</v>
      </c>
      <c r="N63" s="3">
        <f t="shared" si="4"/>
        <v>1</v>
      </c>
    </row>
    <row r="64" spans="1:14" s="6" customFormat="1" ht="28.5" customHeight="1" thickBot="1">
      <c r="A64" s="20">
        <v>44063</v>
      </c>
      <c r="B64" s="21">
        <v>0.39594907407407409</v>
      </c>
      <c r="C64" s="22" t="s">
        <v>82</v>
      </c>
      <c r="D64" s="22" t="s">
        <v>30</v>
      </c>
      <c r="E64" s="23">
        <v>4</v>
      </c>
      <c r="F64" s="25">
        <v>3.8</v>
      </c>
      <c r="G64" s="27">
        <v>3.59</v>
      </c>
      <c r="H64" s="24">
        <v>4.2699999999999996</v>
      </c>
      <c r="I64" s="23">
        <v>5.63</v>
      </c>
      <c r="J64" s="4">
        <f t="shared" si="0"/>
        <v>0.48157894736842111</v>
      </c>
      <c r="K64" s="4">
        <f t="shared" si="1"/>
        <v>6.7499999999999893E-2</v>
      </c>
      <c r="L64" s="4">
        <f t="shared" si="2"/>
        <v>0.40749999999999997</v>
      </c>
      <c r="M64" s="3">
        <f t="shared" si="3"/>
        <v>1</v>
      </c>
      <c r="N64" s="3">
        <f t="shared" si="4"/>
        <v>1</v>
      </c>
    </row>
    <row r="65" spans="1:14" ht="24.75" customHeight="1" thickBot="1">
      <c r="A65" s="20">
        <v>44068</v>
      </c>
      <c r="B65" s="21">
        <v>0.375</v>
      </c>
      <c r="C65" s="22" t="s">
        <v>83</v>
      </c>
      <c r="D65" s="22" t="s">
        <v>30</v>
      </c>
      <c r="E65" s="23">
        <v>93.7</v>
      </c>
      <c r="F65" s="23">
        <v>94.45</v>
      </c>
      <c r="G65" s="25">
        <v>93.28</v>
      </c>
      <c r="H65" s="27">
        <v>94.45</v>
      </c>
      <c r="I65" s="23">
        <v>94.45</v>
      </c>
      <c r="J65" s="4">
        <f t="shared" si="0"/>
        <v>0</v>
      </c>
      <c r="K65" s="4">
        <f t="shared" si="1"/>
        <v>8.0042689434364992E-3</v>
      </c>
      <c r="L65" s="4">
        <f t="shared" si="2"/>
        <v>8.0042689434364992E-3</v>
      </c>
      <c r="M65" s="3">
        <f t="shared" si="3"/>
        <v>1</v>
      </c>
      <c r="N65" s="3">
        <f t="shared" si="4"/>
        <v>1</v>
      </c>
    </row>
    <row r="66" spans="1:14" ht="25.5" customHeight="1" thickBot="1">
      <c r="A66" s="20">
        <v>44068</v>
      </c>
      <c r="B66" s="21">
        <v>0.4375</v>
      </c>
      <c r="C66" s="22" t="s">
        <v>84</v>
      </c>
      <c r="D66" s="22" t="s">
        <v>30</v>
      </c>
      <c r="E66" s="23">
        <v>153.30000000000001</v>
      </c>
      <c r="F66" s="23">
        <v>154.72999999999999</v>
      </c>
      <c r="G66" s="23">
        <v>151.47</v>
      </c>
      <c r="H66" s="24">
        <v>154.72999999999999</v>
      </c>
      <c r="I66" s="23">
        <v>154.72999999999999</v>
      </c>
      <c r="J66" s="4">
        <f t="shared" si="0"/>
        <v>0</v>
      </c>
      <c r="K66" s="4">
        <f t="shared" si="1"/>
        <v>9.3281148075667203E-3</v>
      </c>
      <c r="L66" s="4">
        <f t="shared" si="2"/>
        <v>9.3281148075667203E-3</v>
      </c>
      <c r="M66" s="3">
        <f t="shared" si="3"/>
        <v>1</v>
      </c>
      <c r="N66" s="3">
        <f t="shared" si="4"/>
        <v>1</v>
      </c>
    </row>
    <row r="67" spans="1:14" ht="28.5" customHeight="1" thickBot="1">
      <c r="A67" s="20">
        <v>44069</v>
      </c>
      <c r="B67" s="21">
        <v>0.46754629629629635</v>
      </c>
      <c r="C67" s="22" t="s">
        <v>50</v>
      </c>
      <c r="D67" s="22" t="s">
        <v>30</v>
      </c>
      <c r="E67" s="23">
        <v>16.16</v>
      </c>
      <c r="F67" s="23">
        <v>16.47</v>
      </c>
      <c r="G67" s="25">
        <v>16.170000000000002</v>
      </c>
      <c r="H67" s="27">
        <v>16.57</v>
      </c>
      <c r="I67" s="23">
        <v>16.8</v>
      </c>
      <c r="J67" s="4">
        <f t="shared" si="0"/>
        <v>2.003642987249556E-2</v>
      </c>
      <c r="K67" s="4">
        <f t="shared" si="1"/>
        <v>2.537128712871288E-2</v>
      </c>
      <c r="L67" s="4">
        <f t="shared" si="2"/>
        <v>3.9603960396039639E-2</v>
      </c>
      <c r="M67" s="3">
        <f t="shared" si="3"/>
        <v>1</v>
      </c>
      <c r="N67" s="3">
        <f t="shared" si="4"/>
        <v>1</v>
      </c>
    </row>
    <row r="68" spans="1:14" ht="27" customHeight="1" thickBot="1">
      <c r="A68" s="20">
        <v>44074</v>
      </c>
      <c r="B68" s="21">
        <v>0.33344907407407409</v>
      </c>
      <c r="C68" s="22" t="s">
        <v>85</v>
      </c>
      <c r="D68" s="22" t="s">
        <v>30</v>
      </c>
      <c r="E68" s="23">
        <v>3.2850000000000001</v>
      </c>
      <c r="F68" s="23">
        <v>3.33</v>
      </c>
      <c r="G68" s="26">
        <v>3.42</v>
      </c>
      <c r="H68" s="23">
        <v>3.5</v>
      </c>
      <c r="I68" s="23">
        <v>3.75</v>
      </c>
      <c r="J68" s="4">
        <f t="shared" si="0"/>
        <v>0.12612612612612611</v>
      </c>
      <c r="K68" s="4">
        <f t="shared" si="1"/>
        <v>6.5449010654490061E-2</v>
      </c>
      <c r="L68" s="4">
        <f t="shared" si="2"/>
        <v>0.14155251141552508</v>
      </c>
      <c r="M68" s="3">
        <f t="shared" si="3"/>
        <v>1</v>
      </c>
      <c r="N68" s="3">
        <f t="shared" si="4"/>
        <v>1</v>
      </c>
    </row>
    <row r="69" spans="1:14" ht="25.5" customHeight="1" thickBot="1">
      <c r="A69" s="20">
        <v>44074</v>
      </c>
      <c r="B69" s="21">
        <v>0.35416666666666669</v>
      </c>
      <c r="C69" s="22" t="s">
        <v>86</v>
      </c>
      <c r="D69" s="22" t="s">
        <v>30</v>
      </c>
      <c r="E69" s="23">
        <v>235.48</v>
      </c>
      <c r="F69" s="23">
        <v>234.96</v>
      </c>
      <c r="G69" s="23">
        <v>234.19</v>
      </c>
      <c r="H69" s="23">
        <v>235.9</v>
      </c>
      <c r="I69" s="23">
        <v>241.2</v>
      </c>
      <c r="J69" s="4">
        <f t="shared" si="0"/>
        <v>2.6557711950970293E-2</v>
      </c>
      <c r="K69" s="4">
        <f t="shared" si="1"/>
        <v>1.7835909631391878E-3</v>
      </c>
      <c r="L69" s="4">
        <f t="shared" si="2"/>
        <v>2.4290810259894678E-2</v>
      </c>
      <c r="M69" s="3">
        <f t="shared" si="3"/>
        <v>1</v>
      </c>
      <c r="N69" s="3">
        <f t="shared" si="4"/>
        <v>1</v>
      </c>
    </row>
    <row r="70" spans="1:14" ht="26.25" customHeight="1" thickBot="1">
      <c r="A70" s="20">
        <v>44074</v>
      </c>
      <c r="B70" s="21">
        <v>0.38553240740740741</v>
      </c>
      <c r="C70" s="22" t="s">
        <v>87</v>
      </c>
      <c r="D70" s="22" t="s">
        <v>30</v>
      </c>
      <c r="E70" s="23">
        <v>3.5</v>
      </c>
      <c r="F70" s="23">
        <v>3.6</v>
      </c>
      <c r="G70" s="23">
        <v>3.53</v>
      </c>
      <c r="H70" s="23">
        <v>3.75</v>
      </c>
      <c r="I70" s="23">
        <v>3.75</v>
      </c>
      <c r="J70" s="4">
        <f t="shared" si="0"/>
        <v>4.1666666666666644E-2</v>
      </c>
      <c r="K70" s="4">
        <f t="shared" si="1"/>
        <v>7.1428571428571425E-2</v>
      </c>
      <c r="L70" s="4">
        <f t="shared" si="2"/>
        <v>7.1428571428571425E-2</v>
      </c>
      <c r="M70" s="3">
        <f t="shared" si="3"/>
        <v>1</v>
      </c>
      <c r="N70" s="3">
        <f t="shared" si="4"/>
        <v>1</v>
      </c>
    </row>
    <row r="71" spans="1:14" ht="30" customHeight="1" thickBot="1">
      <c r="A71" s="20">
        <v>44074</v>
      </c>
      <c r="B71" s="21">
        <v>0.39525462962962959</v>
      </c>
      <c r="C71" s="22" t="s">
        <v>70</v>
      </c>
      <c r="D71" s="22" t="s">
        <v>30</v>
      </c>
      <c r="E71" s="23">
        <v>3.97</v>
      </c>
      <c r="F71" s="23">
        <v>4.2</v>
      </c>
      <c r="G71" s="23">
        <v>4.1500000000000004</v>
      </c>
      <c r="H71" s="23">
        <v>4.49</v>
      </c>
      <c r="I71" s="23">
        <v>4.49</v>
      </c>
      <c r="J71" s="4">
        <f t="shared" si="0"/>
        <v>6.9047619047619052E-2</v>
      </c>
      <c r="K71" s="4">
        <f t="shared" si="1"/>
        <v>0.13098236775818639</v>
      </c>
      <c r="L71" s="4">
        <f t="shared" si="2"/>
        <v>0.13098236775818639</v>
      </c>
      <c r="M71" s="3">
        <f t="shared" si="3"/>
        <v>1</v>
      </c>
      <c r="N71" s="3">
        <f t="shared" si="4"/>
        <v>1</v>
      </c>
    </row>
    <row r="72" spans="1:14" ht="30" customHeight="1" thickBot="1">
      <c r="A72" s="20">
        <v>44074</v>
      </c>
      <c r="B72" s="21">
        <v>0.70844907407407398</v>
      </c>
      <c r="C72" s="22" t="s">
        <v>74</v>
      </c>
      <c r="D72" s="22" t="s">
        <v>30</v>
      </c>
      <c r="E72" s="23">
        <v>1.7</v>
      </c>
      <c r="F72" s="23">
        <v>1.87</v>
      </c>
      <c r="G72" s="23">
        <v>1.74</v>
      </c>
      <c r="H72" s="23">
        <v>1.87</v>
      </c>
      <c r="I72" s="23">
        <v>1.87</v>
      </c>
      <c r="J72" s="4">
        <f t="shared" si="0"/>
        <v>0</v>
      </c>
      <c r="K72" s="4">
        <f t="shared" si="1"/>
        <v>0.10000000000000009</v>
      </c>
      <c r="L72" s="4">
        <f t="shared" si="2"/>
        <v>0.10000000000000009</v>
      </c>
      <c r="M72" s="3">
        <f t="shared" si="3"/>
        <v>1</v>
      </c>
      <c r="N72" s="3">
        <f t="shared" si="4"/>
        <v>1</v>
      </c>
    </row>
    <row r="73" spans="1:14" ht="24.75" customHeight="1" thickBot="1">
      <c r="A73" s="20">
        <v>44047</v>
      </c>
      <c r="B73" s="21">
        <v>0.33344907407407409</v>
      </c>
      <c r="C73" s="22" t="s">
        <v>48</v>
      </c>
      <c r="D73" s="22" t="s">
        <v>31</v>
      </c>
      <c r="E73" s="23">
        <v>8.64</v>
      </c>
      <c r="F73" s="23">
        <v>8.89</v>
      </c>
      <c r="G73" s="23">
        <v>9.57</v>
      </c>
      <c r="H73" s="23">
        <v>9.6</v>
      </c>
      <c r="I73" s="23">
        <v>9.9499999999999993</v>
      </c>
      <c r="J73" s="4">
        <f t="shared" si="0"/>
        <v>0.11923509561304822</v>
      </c>
      <c r="K73" s="4">
        <f t="shared" si="1"/>
        <v>0.11111111111111099</v>
      </c>
      <c r="L73" s="4">
        <f t="shared" si="2"/>
        <v>0.15162037037037021</v>
      </c>
      <c r="M73" s="3">
        <f t="shared" si="3"/>
        <v>1</v>
      </c>
      <c r="N73" s="3">
        <f t="shared" si="4"/>
        <v>1</v>
      </c>
    </row>
    <row r="74" spans="1:14" ht="25.5" customHeight="1" thickBot="1">
      <c r="A74" s="20">
        <v>44047</v>
      </c>
      <c r="B74" s="21">
        <v>0.375</v>
      </c>
      <c r="C74" s="22" t="s">
        <v>88</v>
      </c>
      <c r="D74" s="22" t="s">
        <v>31</v>
      </c>
      <c r="E74" s="23">
        <v>25.02</v>
      </c>
      <c r="F74" s="23">
        <v>24.95</v>
      </c>
      <c r="G74" s="23">
        <v>25.69</v>
      </c>
      <c r="H74" s="23">
        <v>25.94</v>
      </c>
      <c r="I74" s="23">
        <v>27.11</v>
      </c>
      <c r="J74" s="4">
        <f t="shared" si="0"/>
        <v>8.6573146292585182E-2</v>
      </c>
      <c r="K74" s="4">
        <f t="shared" si="1"/>
        <v>3.6770583533173529E-2</v>
      </c>
      <c r="L74" s="4">
        <f t="shared" si="2"/>
        <v>8.3533173461231014E-2</v>
      </c>
      <c r="M74" s="3">
        <f t="shared" si="3"/>
        <v>1</v>
      </c>
      <c r="N74" s="3">
        <f t="shared" si="4"/>
        <v>1</v>
      </c>
    </row>
    <row r="75" spans="1:14" ht="23.25" customHeight="1" thickBot="1">
      <c r="A75" s="20">
        <v>44047</v>
      </c>
      <c r="B75" s="21">
        <v>0.67013888888888884</v>
      </c>
      <c r="C75" s="22" t="s">
        <v>89</v>
      </c>
      <c r="D75" s="22" t="s">
        <v>31</v>
      </c>
      <c r="E75" s="23">
        <v>60.03</v>
      </c>
      <c r="F75" s="23">
        <v>60.71</v>
      </c>
      <c r="G75" s="23">
        <v>60.69</v>
      </c>
      <c r="H75" s="23">
        <v>61.41</v>
      </c>
      <c r="I75" s="23">
        <v>63.38</v>
      </c>
      <c r="J75" s="4">
        <f t="shared" si="0"/>
        <v>4.3979575028825595E-2</v>
      </c>
      <c r="K75" s="4">
        <f t="shared" si="1"/>
        <v>2.298850574712636E-2</v>
      </c>
      <c r="L75" s="4">
        <f t="shared" si="2"/>
        <v>5.5805430618024343E-2</v>
      </c>
      <c r="M75" s="3">
        <f t="shared" si="3"/>
        <v>1</v>
      </c>
      <c r="N75" s="3">
        <f t="shared" si="4"/>
        <v>1</v>
      </c>
    </row>
    <row r="76" spans="1:14" ht="24.75" customHeight="1" thickBot="1">
      <c r="A76" s="20">
        <v>44049</v>
      </c>
      <c r="B76" s="21">
        <v>0.28958333333333336</v>
      </c>
      <c r="C76" s="22" t="s">
        <v>90</v>
      </c>
      <c r="D76" s="22" t="s">
        <v>31</v>
      </c>
      <c r="E76" s="23">
        <v>42.78</v>
      </c>
      <c r="F76" s="23">
        <v>44</v>
      </c>
      <c r="G76" s="23">
        <v>45.43</v>
      </c>
      <c r="H76" s="23">
        <v>47.63</v>
      </c>
      <c r="I76" s="23">
        <v>50.93</v>
      </c>
      <c r="J76" s="4">
        <f t="shared" si="0"/>
        <v>0.1575</v>
      </c>
      <c r="K76" s="4">
        <f t="shared" si="1"/>
        <v>0.11337073398784482</v>
      </c>
      <c r="L76" s="4">
        <f t="shared" si="2"/>
        <v>0.19050958391771852</v>
      </c>
      <c r="M76" s="3">
        <f t="shared" si="3"/>
        <v>1</v>
      </c>
      <c r="N76" s="3">
        <f t="shared" si="4"/>
        <v>1</v>
      </c>
    </row>
    <row r="77" spans="1:14" ht="24.75" customHeight="1" thickBot="1">
      <c r="A77" s="20">
        <v>44056</v>
      </c>
      <c r="B77" s="21">
        <v>0.73850694444444442</v>
      </c>
      <c r="C77" s="22" t="s">
        <v>91</v>
      </c>
      <c r="D77" s="22" t="s">
        <v>31</v>
      </c>
      <c r="E77" s="26">
        <v>78.319999999999993</v>
      </c>
      <c r="F77" s="23">
        <v>79</v>
      </c>
      <c r="G77" s="23">
        <v>78.91</v>
      </c>
      <c r="H77" s="23">
        <v>79.59</v>
      </c>
      <c r="I77" s="23">
        <v>79.66</v>
      </c>
      <c r="J77" s="4">
        <f t="shared" si="0"/>
        <v>8.3544303797467925E-3</v>
      </c>
      <c r="K77" s="4">
        <f t="shared" si="1"/>
        <v>1.6215526046986853E-2</v>
      </c>
      <c r="L77" s="4">
        <f t="shared" si="2"/>
        <v>1.7109295199182886E-2</v>
      </c>
      <c r="M77" s="3">
        <f t="shared" si="3"/>
        <v>1</v>
      </c>
      <c r="N77" s="3">
        <f t="shared" si="4"/>
        <v>1</v>
      </c>
    </row>
    <row r="78" spans="1:14" ht="15.75" thickBot="1">
      <c r="A78" s="20">
        <v>44062</v>
      </c>
      <c r="B78" s="21">
        <v>0.36458333333333331</v>
      </c>
      <c r="C78" s="22" t="s">
        <v>92</v>
      </c>
      <c r="D78" s="22" t="s">
        <v>31</v>
      </c>
      <c r="E78" s="23">
        <v>13.52</v>
      </c>
      <c r="F78" s="23">
        <v>13.5</v>
      </c>
      <c r="G78" s="23">
        <v>14.1</v>
      </c>
      <c r="H78" s="23">
        <v>14.25</v>
      </c>
      <c r="I78" s="23">
        <v>14.25</v>
      </c>
      <c r="J78" s="4">
        <f t="shared" si="0"/>
        <v>5.5555555555555552E-2</v>
      </c>
      <c r="K78" s="4">
        <f t="shared" si="1"/>
        <v>5.3994082840236719E-2</v>
      </c>
      <c r="L78" s="4">
        <f t="shared" si="2"/>
        <v>5.3994082840236719E-2</v>
      </c>
      <c r="M78" s="3">
        <f t="shared" si="3"/>
        <v>1</v>
      </c>
      <c r="N78" s="3">
        <f t="shared" si="4"/>
        <v>1</v>
      </c>
    </row>
    <row r="79" spans="1:14" ht="15.75" thickBot="1">
      <c r="A79" s="20">
        <v>44063</v>
      </c>
      <c r="B79" s="21">
        <v>0.68761574074074072</v>
      </c>
      <c r="C79" s="22" t="s">
        <v>93</v>
      </c>
      <c r="D79" s="22" t="s">
        <v>31</v>
      </c>
      <c r="E79" s="23">
        <v>12.08</v>
      </c>
      <c r="F79" s="23">
        <v>12.32</v>
      </c>
      <c r="G79" s="35">
        <v>12.55</v>
      </c>
      <c r="H79" s="23">
        <v>12.62</v>
      </c>
      <c r="I79" s="23">
        <v>13.29</v>
      </c>
      <c r="J79" s="4">
        <f t="shared" si="0"/>
        <v>7.8733766233766142E-2</v>
      </c>
      <c r="K79" s="4">
        <f t="shared" si="1"/>
        <v>4.4701986754966817E-2</v>
      </c>
      <c r="L79" s="4">
        <f t="shared" si="2"/>
        <v>0.10016556291390721</v>
      </c>
      <c r="M79" s="3">
        <f t="shared" si="3"/>
        <v>1</v>
      </c>
      <c r="N79" s="3">
        <f t="shared" si="4"/>
        <v>1</v>
      </c>
    </row>
    <row r="80" spans="1:14" ht="15" customHeight="1" thickBot="1">
      <c r="A80" s="20">
        <v>44064</v>
      </c>
      <c r="B80" s="21">
        <v>0.75606481481481491</v>
      </c>
      <c r="C80" s="22" t="s">
        <v>94</v>
      </c>
      <c r="D80" s="22" t="s">
        <v>31</v>
      </c>
      <c r="E80" s="23">
        <v>18.25</v>
      </c>
      <c r="F80" s="25">
        <v>18.670000000000002</v>
      </c>
      <c r="G80" s="27">
        <v>18.8</v>
      </c>
      <c r="H80" s="26">
        <v>18.899999999999999</v>
      </c>
      <c r="I80" s="23">
        <v>19.36</v>
      </c>
      <c r="J80" s="4">
        <f t="shared" si="0"/>
        <v>3.6957686127477109E-2</v>
      </c>
      <c r="K80" s="4">
        <f t="shared" si="1"/>
        <v>3.5616438356164307E-2</v>
      </c>
      <c r="L80" s="4">
        <f t="shared" si="2"/>
        <v>6.0821917808219148E-2</v>
      </c>
      <c r="M80" s="3">
        <f t="shared" si="3"/>
        <v>1</v>
      </c>
      <c r="N80" s="3">
        <f t="shared" si="4"/>
        <v>1</v>
      </c>
    </row>
    <row r="81" spans="1:14" ht="15.75" thickBot="1">
      <c r="A81" s="20">
        <v>44068</v>
      </c>
      <c r="B81" s="21">
        <v>0.25</v>
      </c>
      <c r="C81" s="22" t="s">
        <v>95</v>
      </c>
      <c r="D81" s="22" t="s">
        <v>31</v>
      </c>
      <c r="E81" s="25">
        <v>2.5499999999999998</v>
      </c>
      <c r="F81" s="23">
        <v>2.81</v>
      </c>
      <c r="G81" s="23">
        <v>2.94</v>
      </c>
      <c r="H81" s="23">
        <v>2.99</v>
      </c>
      <c r="I81" s="23">
        <v>2.99</v>
      </c>
      <c r="J81" s="4">
        <f t="shared" si="0"/>
        <v>6.4056939501779417E-2</v>
      </c>
      <c r="K81" s="4">
        <f t="shared" si="1"/>
        <v>0.1725490196078433</v>
      </c>
      <c r="L81" s="4">
        <f t="shared" si="2"/>
        <v>0.1725490196078433</v>
      </c>
      <c r="M81" s="3">
        <f t="shared" si="3"/>
        <v>1</v>
      </c>
      <c r="N81" s="3">
        <f t="shared" si="4"/>
        <v>1</v>
      </c>
    </row>
    <row r="82" spans="1:14" ht="15.75" thickBot="1">
      <c r="A82" s="20">
        <v>44069</v>
      </c>
      <c r="B82" s="21">
        <v>0.25138888888888888</v>
      </c>
      <c r="C82" s="22" t="s">
        <v>96</v>
      </c>
      <c r="D82" s="22" t="s">
        <v>31</v>
      </c>
      <c r="E82" s="23">
        <v>48.76</v>
      </c>
      <c r="F82" s="23">
        <v>49</v>
      </c>
      <c r="G82" s="23">
        <v>54.38</v>
      </c>
      <c r="H82" s="23">
        <v>54.56</v>
      </c>
      <c r="I82" s="23">
        <v>64.430000000000007</v>
      </c>
      <c r="J82" s="4">
        <f t="shared" si="0"/>
        <v>0.31489795918367358</v>
      </c>
      <c r="K82" s="4">
        <f t="shared" si="1"/>
        <v>0.11894995898277286</v>
      </c>
      <c r="L82" s="4">
        <f t="shared" si="2"/>
        <v>0.32136997538966383</v>
      </c>
      <c r="M82" s="3">
        <f t="shared" si="3"/>
        <v>1</v>
      </c>
      <c r="N82" s="3">
        <f t="shared" si="4"/>
        <v>1</v>
      </c>
    </row>
    <row r="83" spans="1:14" ht="15" customHeight="1" thickBot="1">
      <c r="A83" s="20">
        <v>44069</v>
      </c>
      <c r="B83" s="21">
        <v>0.79943287037037036</v>
      </c>
      <c r="C83" s="22" t="s">
        <v>97</v>
      </c>
      <c r="D83" s="22" t="s">
        <v>31</v>
      </c>
      <c r="E83" s="23">
        <v>47.06</v>
      </c>
      <c r="F83" s="23">
        <v>47.78</v>
      </c>
      <c r="G83" s="23">
        <v>49.59</v>
      </c>
      <c r="H83" s="23">
        <v>49.88</v>
      </c>
      <c r="I83" s="23">
        <v>50.79</v>
      </c>
      <c r="J83" s="4">
        <f t="shared" si="0"/>
        <v>6.2997069903725361E-2</v>
      </c>
      <c r="K83" s="4">
        <f t="shared" si="1"/>
        <v>5.9923501912452194E-2</v>
      </c>
      <c r="L83" s="4">
        <f t="shared" si="2"/>
        <v>7.9260518487037759E-2</v>
      </c>
      <c r="M83" s="3">
        <f t="shared" si="3"/>
        <v>1</v>
      </c>
      <c r="N83" s="3">
        <f t="shared" si="4"/>
        <v>1</v>
      </c>
    </row>
    <row r="84" spans="1:14" ht="15.75" thickBot="1">
      <c r="A84" s="20">
        <v>44070</v>
      </c>
      <c r="B84" s="21">
        <v>0.66678240740740735</v>
      </c>
      <c r="C84" s="22" t="s">
        <v>98</v>
      </c>
      <c r="D84" s="22" t="s">
        <v>31</v>
      </c>
      <c r="E84" s="23">
        <v>44.7</v>
      </c>
      <c r="F84" s="23">
        <v>44.7</v>
      </c>
      <c r="G84" s="23">
        <v>44.15</v>
      </c>
      <c r="H84" s="23">
        <v>45.47</v>
      </c>
      <c r="I84" s="23">
        <v>45.47</v>
      </c>
      <c r="J84" s="4">
        <f t="shared" si="0"/>
        <v>1.7225950782997674E-2</v>
      </c>
      <c r="K84" s="4">
        <f t="shared" si="1"/>
        <v>1.7225950782997674E-2</v>
      </c>
      <c r="L84" s="4">
        <f t="shared" si="2"/>
        <v>1.7225950782997674E-2</v>
      </c>
      <c r="M84" s="3">
        <f t="shared" si="3"/>
        <v>1</v>
      </c>
      <c r="N84" s="3">
        <f t="shared" si="4"/>
        <v>1</v>
      </c>
    </row>
    <row r="85" spans="1:14" ht="15.75" thickBot="1">
      <c r="A85" s="20">
        <v>44070</v>
      </c>
      <c r="B85" s="21">
        <v>0.70844907407407398</v>
      </c>
      <c r="C85" s="22" t="s">
        <v>99</v>
      </c>
      <c r="D85" s="22" t="s">
        <v>31</v>
      </c>
      <c r="E85" s="23">
        <v>13.93</v>
      </c>
      <c r="F85" s="29">
        <v>14.01</v>
      </c>
      <c r="G85" s="23">
        <v>14</v>
      </c>
      <c r="H85" s="23">
        <v>14.12</v>
      </c>
      <c r="I85" s="23">
        <v>14.25</v>
      </c>
      <c r="J85" s="4">
        <f t="shared" si="0"/>
        <v>1.7130620985010721E-2</v>
      </c>
      <c r="K85" s="4">
        <f t="shared" si="1"/>
        <v>1.3639626704953303E-2</v>
      </c>
      <c r="L85" s="4">
        <f t="shared" si="2"/>
        <v>2.2972002871500381E-2</v>
      </c>
      <c r="M85" s="3">
        <f t="shared" si="3"/>
        <v>1</v>
      </c>
      <c r="N85" s="3">
        <f t="shared" si="4"/>
        <v>1</v>
      </c>
    </row>
    <row r="86" spans="1:14" ht="15.75" thickBot="1">
      <c r="A86" s="20">
        <v>44074</v>
      </c>
      <c r="B86" s="21">
        <v>0.67025462962962967</v>
      </c>
      <c r="C86" s="22" t="s">
        <v>100</v>
      </c>
      <c r="D86" s="22" t="s">
        <v>31</v>
      </c>
      <c r="E86" s="23">
        <v>109.67</v>
      </c>
      <c r="F86" s="23">
        <v>111.38</v>
      </c>
      <c r="G86" s="23">
        <v>115.39</v>
      </c>
      <c r="H86" s="23">
        <v>116.5</v>
      </c>
      <c r="I86" s="23">
        <v>117.57</v>
      </c>
      <c r="J86" s="4">
        <f t="shared" si="0"/>
        <v>5.5575507272400772E-2</v>
      </c>
      <c r="K86" s="4">
        <f t="shared" si="1"/>
        <v>6.2277742317862664E-2</v>
      </c>
      <c r="L86" s="4">
        <f t="shared" si="2"/>
        <v>7.2034284672198329E-2</v>
      </c>
      <c r="M86" s="3">
        <f t="shared" si="3"/>
        <v>1</v>
      </c>
      <c r="N86" s="3">
        <f t="shared" si="4"/>
        <v>1</v>
      </c>
    </row>
    <row r="87" spans="1:14" ht="15.75" thickBot="1">
      <c r="A87" s="20">
        <v>44074</v>
      </c>
      <c r="B87" s="21">
        <v>0.67025462962962967</v>
      </c>
      <c r="C87" s="22" t="s">
        <v>101</v>
      </c>
      <c r="D87" s="22" t="s">
        <v>31</v>
      </c>
      <c r="E87" s="23">
        <v>12.61</v>
      </c>
      <c r="F87" s="23">
        <v>12.5</v>
      </c>
      <c r="G87" s="23">
        <v>12.64</v>
      </c>
      <c r="H87" s="23">
        <v>12.65</v>
      </c>
      <c r="I87" s="23">
        <v>12.78</v>
      </c>
      <c r="J87" s="4">
        <f t="shared" si="0"/>
        <v>2.2399999999999948E-2</v>
      </c>
      <c r="K87" s="4">
        <f t="shared" si="1"/>
        <v>3.1720856463125237E-3</v>
      </c>
      <c r="L87" s="4">
        <f t="shared" si="2"/>
        <v>1.348136399682791E-2</v>
      </c>
      <c r="M87" s="3">
        <f t="shared" si="3"/>
        <v>1</v>
      </c>
      <c r="N87" s="3">
        <f t="shared" si="4"/>
        <v>1</v>
      </c>
    </row>
    <row r="88" spans="1:14" ht="15.75" thickBot="1">
      <c r="A88" s="20">
        <v>44074</v>
      </c>
      <c r="B88" s="21">
        <v>0.8027777777777777</v>
      </c>
      <c r="C88" s="22" t="s">
        <v>102</v>
      </c>
      <c r="D88" s="22" t="s">
        <v>31</v>
      </c>
      <c r="E88" s="23">
        <v>24.16</v>
      </c>
      <c r="F88" s="23">
        <v>24.3</v>
      </c>
      <c r="G88" s="23">
        <v>24.88</v>
      </c>
      <c r="H88" s="23">
        <v>25.06</v>
      </c>
      <c r="I88" s="23">
        <v>25.9</v>
      </c>
      <c r="J88" s="4">
        <f t="shared" si="0"/>
        <v>6.5843621399176863E-2</v>
      </c>
      <c r="K88" s="4">
        <f t="shared" si="1"/>
        <v>3.7251655629139013E-2</v>
      </c>
      <c r="L88" s="4">
        <f t="shared" si="2"/>
        <v>7.2019867549668812E-2</v>
      </c>
      <c r="M88" s="3">
        <f t="shared" si="3"/>
        <v>1</v>
      </c>
      <c r="N88" s="3">
        <f t="shared" si="4"/>
        <v>1</v>
      </c>
    </row>
    <row r="89" spans="1:14" ht="15" customHeight="1">
      <c r="F89" s="3"/>
      <c r="G89" s="3"/>
      <c r="H89" s="3"/>
      <c r="I89" s="3"/>
      <c r="J89" s="3"/>
    </row>
    <row r="90" spans="1:14">
      <c r="A90" s="7" t="s">
        <v>32</v>
      </c>
      <c r="B90" s="16"/>
      <c r="C90" s="16"/>
      <c r="D90" s="16"/>
      <c r="E90" s="16"/>
      <c r="F90" s="17"/>
      <c r="G90" s="17"/>
      <c r="H90" s="17"/>
      <c r="I90" s="17"/>
      <c r="J90" s="3"/>
    </row>
    <row r="91" spans="1:14" ht="15" customHeight="1">
      <c r="A91" s="33" t="s">
        <v>33</v>
      </c>
      <c r="B91" s="33"/>
      <c r="C91" s="33"/>
      <c r="D91" s="33"/>
      <c r="E91" s="33"/>
      <c r="F91" s="33"/>
      <c r="G91" s="33"/>
      <c r="H91" s="33"/>
      <c r="I91" s="33"/>
      <c r="J91" s="3"/>
    </row>
    <row r="92" spans="1:14">
      <c r="A92" s="33"/>
      <c r="B92" s="33"/>
      <c r="C92" s="33"/>
      <c r="D92" s="33"/>
      <c r="E92" s="33"/>
      <c r="F92" s="33"/>
      <c r="G92" s="33"/>
      <c r="H92" s="33"/>
      <c r="I92" s="33"/>
      <c r="J92" s="3"/>
    </row>
    <row r="93" spans="1:14">
      <c r="A93" s="33"/>
      <c r="B93" s="33"/>
      <c r="C93" s="33"/>
      <c r="D93" s="33"/>
      <c r="E93" s="33"/>
      <c r="F93" s="33"/>
      <c r="G93" s="33"/>
      <c r="H93" s="33"/>
      <c r="I93" s="33"/>
      <c r="J93" s="3"/>
    </row>
    <row r="94" spans="1:14" ht="27" customHeight="1">
      <c r="A94" s="33"/>
      <c r="B94" s="33"/>
      <c r="C94" s="33"/>
      <c r="D94" s="33"/>
      <c r="E94" s="33"/>
      <c r="F94" s="33"/>
      <c r="G94" s="33"/>
      <c r="H94" s="33"/>
      <c r="I94" s="33"/>
      <c r="J94" s="3"/>
    </row>
    <row r="95" spans="1:14" ht="27" customHeight="1">
      <c r="A95" s="33"/>
      <c r="B95" s="33"/>
      <c r="C95" s="33"/>
      <c r="D95" s="33"/>
      <c r="E95" s="33"/>
      <c r="F95" s="33"/>
      <c r="G95" s="33"/>
      <c r="H95" s="33"/>
      <c r="I95" s="33"/>
      <c r="J95" s="3"/>
    </row>
    <row r="96" spans="1:14">
      <c r="A96" s="33"/>
      <c r="B96" s="33"/>
      <c r="C96" s="33"/>
      <c r="D96" s="33"/>
      <c r="E96" s="33"/>
      <c r="F96" s="33"/>
      <c r="G96" s="33"/>
      <c r="H96" s="33"/>
      <c r="I96" s="33"/>
      <c r="J96" s="3"/>
    </row>
    <row r="97" spans="1:10" ht="24.75" customHeight="1">
      <c r="A97" s="33"/>
      <c r="B97" s="33"/>
      <c r="C97" s="33"/>
      <c r="D97" s="33"/>
      <c r="E97" s="33"/>
      <c r="F97" s="33"/>
      <c r="G97" s="33"/>
      <c r="H97" s="33"/>
      <c r="I97" s="33"/>
      <c r="J97" s="3"/>
    </row>
    <row r="98" spans="1:10" ht="14.25" customHeight="1">
      <c r="A98" s="33"/>
      <c r="B98" s="33"/>
      <c r="C98" s="33"/>
      <c r="D98" s="33"/>
      <c r="E98" s="33"/>
      <c r="F98" s="33"/>
      <c r="G98" s="33"/>
      <c r="H98" s="33"/>
      <c r="I98" s="33"/>
      <c r="J98" s="3"/>
    </row>
    <row r="99" spans="1:10" ht="15.75" customHeight="1">
      <c r="A99" s="33"/>
      <c r="B99" s="33"/>
      <c r="C99" s="33"/>
      <c r="D99" s="33"/>
      <c r="E99" s="33"/>
      <c r="F99" s="33"/>
      <c r="G99" s="33"/>
      <c r="H99" s="33"/>
      <c r="I99" s="33"/>
      <c r="J99" s="3"/>
    </row>
    <row r="100" spans="1:10" ht="14.25" customHeight="1">
      <c r="A100" s="33"/>
      <c r="B100" s="33"/>
      <c r="C100" s="33"/>
      <c r="D100" s="33"/>
      <c r="E100" s="33"/>
      <c r="F100" s="33"/>
      <c r="G100" s="33"/>
      <c r="H100" s="33"/>
      <c r="I100" s="33"/>
      <c r="J100" s="3"/>
    </row>
    <row r="101" spans="1:10" ht="15" customHeight="1">
      <c r="A101" s="33"/>
      <c r="B101" s="33"/>
      <c r="C101" s="33"/>
      <c r="D101" s="33"/>
      <c r="E101" s="33"/>
      <c r="F101" s="33"/>
      <c r="G101" s="33"/>
      <c r="H101" s="33"/>
      <c r="I101" s="33"/>
      <c r="J101" s="3"/>
    </row>
    <row r="102" spans="1:10" ht="14.25" customHeight="1">
      <c r="A102" s="33"/>
      <c r="B102" s="33"/>
      <c r="C102" s="33"/>
      <c r="D102" s="33"/>
      <c r="E102" s="33"/>
      <c r="F102" s="33"/>
      <c r="G102" s="33"/>
      <c r="H102" s="33"/>
      <c r="I102" s="33"/>
      <c r="J102" s="3"/>
    </row>
    <row r="103" spans="1:10" ht="14.25" customHeight="1">
      <c r="A103" s="33"/>
      <c r="B103" s="33"/>
      <c r="C103" s="33"/>
      <c r="D103" s="33"/>
      <c r="E103" s="33"/>
      <c r="F103" s="33"/>
      <c r="G103" s="33"/>
      <c r="H103" s="33"/>
      <c r="I103" s="33"/>
      <c r="J103" s="3"/>
    </row>
    <row r="104" spans="1:10" ht="13.5" customHeight="1">
      <c r="A104" s="16"/>
      <c r="B104" s="16"/>
      <c r="C104" s="16"/>
      <c r="D104" s="16"/>
      <c r="E104" s="16"/>
      <c r="F104" s="17"/>
      <c r="G104" s="17"/>
      <c r="H104" s="17"/>
      <c r="I104" s="17"/>
      <c r="J104" s="3"/>
    </row>
    <row r="105" spans="1:10" ht="15.75" customHeight="1">
      <c r="A105" s="15" t="s">
        <v>34</v>
      </c>
      <c r="B105" s="16"/>
      <c r="C105" s="16"/>
      <c r="D105" s="16"/>
      <c r="E105" s="16"/>
      <c r="F105" s="17"/>
      <c r="G105" s="17"/>
      <c r="H105" s="17"/>
      <c r="I105" s="17"/>
      <c r="J105" s="3"/>
    </row>
    <row r="106" spans="1:10" ht="15.75" customHeight="1">
      <c r="F106" s="3"/>
      <c r="G106" s="3"/>
      <c r="H106" s="3"/>
      <c r="I106" s="3"/>
      <c r="J106" s="3"/>
    </row>
    <row r="107" spans="1:10" ht="15" customHeight="1">
      <c r="F107" s="3"/>
      <c r="G107" s="3"/>
      <c r="H107" s="3"/>
      <c r="I107" s="3"/>
      <c r="J107" s="3"/>
    </row>
    <row r="108" spans="1:10" ht="15" customHeight="1">
      <c r="F108" s="3"/>
      <c r="G108" s="3"/>
      <c r="H108" s="3"/>
      <c r="I108" s="3"/>
      <c r="J108" s="3"/>
    </row>
    <row r="109" spans="1:10">
      <c r="F109" s="3"/>
      <c r="G109" s="3"/>
      <c r="H109" s="3"/>
      <c r="I109" s="3"/>
      <c r="J109" s="3"/>
    </row>
    <row r="110" spans="1:10">
      <c r="F110" s="3"/>
      <c r="G110" s="3"/>
      <c r="H110" s="3"/>
      <c r="I110" s="3"/>
      <c r="J110" s="3"/>
    </row>
    <row r="112" spans="1:10" ht="15" customHeight="1"/>
    <row r="117" ht="15" customHeight="1"/>
    <row r="136" ht="15" customHeight="1"/>
    <row r="147" ht="15" customHeight="1"/>
    <row r="157" ht="15" customHeight="1"/>
    <row r="159" ht="15.75" customHeight="1"/>
    <row r="160" ht="15" customHeight="1"/>
    <row r="170" ht="15" customHeight="1"/>
    <row r="177" ht="15" customHeight="1"/>
  </sheetData>
  <dataConsolidate/>
  <mergeCells count="1">
    <mergeCell ref="A91:I10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2020-09-08T16:18:00Z</dcterms:modified>
</cp:coreProperties>
</file>