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120" windowWidth="20730" windowHeight="11640"/>
  </bookViews>
  <sheets>
    <sheet name="Sheet1" sheetId="1" r:id="rId1"/>
  </sheets>
  <calcPr calcId="144525"/>
  <fileRecoveryPr autoRecover="0"/>
</workbook>
</file>

<file path=xl/calcChain.xml><?xml version="1.0" encoding="utf-8"?>
<calcChain xmlns="http://schemas.openxmlformats.org/spreadsheetml/2006/main">
  <c r="I8" i="1" l="1"/>
  <c r="I7" i="1"/>
  <c r="I6" i="1"/>
  <c r="I4" i="1"/>
  <c r="I3" i="1"/>
  <c r="H8" i="1"/>
  <c r="H7" i="1"/>
  <c r="H6" i="1"/>
  <c r="H4" i="1"/>
  <c r="H3" i="1"/>
  <c r="G8" i="1"/>
  <c r="G7" i="1"/>
  <c r="G6" i="1"/>
  <c r="G4" i="1"/>
  <c r="G3" i="1"/>
  <c r="F8" i="1"/>
  <c r="F7" i="1"/>
  <c r="F6" i="1"/>
  <c r="F4" i="1"/>
  <c r="F3" i="1"/>
  <c r="E8" i="1"/>
  <c r="E7" i="1"/>
  <c r="E6" i="1"/>
  <c r="E4" i="1"/>
  <c r="E3" i="1"/>
  <c r="D8" i="1"/>
  <c r="D7" i="1"/>
  <c r="D6" i="1"/>
  <c r="D4" i="1"/>
  <c r="D3"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26" i="1"/>
</calcChain>
</file>

<file path=xl/sharedStrings.xml><?xml version="1.0" encoding="utf-8"?>
<sst xmlns="http://schemas.openxmlformats.org/spreadsheetml/2006/main" count="219" uniqueCount="129">
  <si>
    <t>Date</t>
  </si>
  <si>
    <t>Time</t>
  </si>
  <si>
    <t>Ticker</t>
  </si>
  <si>
    <t>Type</t>
  </si>
  <si>
    <t>M&amp;A</t>
  </si>
  <si>
    <t>Contracts</t>
  </si>
  <si>
    <t>Guidance</t>
  </si>
  <si>
    <t>Previous Close</t>
  </si>
  <si>
    <t>Next Session Peak</t>
  </si>
  <si>
    <t xml:space="preserve">5-Day Peak </t>
  </si>
  <si>
    <t>Prev Close to Peak</t>
  </si>
  <si>
    <t>Correct to Peak</t>
  </si>
  <si>
    <t>Correct to 5-day peak</t>
  </si>
  <si>
    <t>Prev Close to 5-Day Peak</t>
  </si>
  <si>
    <t>Percent Correct - Prev Close to Next Session Peak</t>
  </si>
  <si>
    <t>Percent Correct - Prev Close to 5-day Peak</t>
  </si>
  <si>
    <t>Repurchases</t>
  </si>
  <si>
    <t>Clinical Trials</t>
  </si>
  <si>
    <t>Scorecard</t>
  </si>
  <si>
    <t>Total</t>
  </si>
  <si>
    <t>Next Open to 5-Day Peak</t>
  </si>
  <si>
    <t>Definitions</t>
  </si>
  <si>
    <t>Previous Close - The closing price of the stock prior to the signal</t>
  </si>
  <si>
    <t>Next Open</t>
  </si>
  <si>
    <t>Next Close</t>
  </si>
  <si>
    <t>Next Open - The opening price of the stock in the next session after the signal</t>
  </si>
  <si>
    <t>Next Close - The closing price of the stock in the next session after the signal</t>
  </si>
  <si>
    <t>5-Day Peak - The peak price of the stock in the next 5 sessions after the signal</t>
  </si>
  <si>
    <t>Correct columns - '1' if the price of the stock was up relative to the Previous Close, '0' otherwise. Used to generate Percent Correct values</t>
  </si>
  <si>
    <t>Next Session Peak - The peak price of the stock in the next session after the signal</t>
  </si>
  <si>
    <t>New Contracts</t>
  </si>
  <si>
    <t>Stock Repurchases</t>
  </si>
  <si>
    <t>Disclaimer</t>
  </si>
  <si>
    <t>There is a very high degree of risk involved in trading. The numbers in this document are not guaranteed to be accurate. Past results are not indicative of future returns. Event Trading Technologies LLC and all individuals affiliated with this product, it’s sites assume no responsibilities for your trading and investment results. The signals, indicators, strategies, columns, articles and all other features are for educational purposes only and should not be construed as investment advice. Information for trading observations are obtained from sources believed to be reliable, but we do not warrant its completeness or accuracy, or warrant any results from the use of the information. The signals and information provided are created by computer algorithms and are not reviewed by any human. The signals and information that is delivered is not always accurate and should not be considered investment advice. Your use of the trading observations is entirely at your own risk and it is your sole responsibility to evaluate the accuracy, completeness and usefulness of the information. You must assess the risk of any trade with your broker and make your own independent decisions regarding any securities mentioned herein. Affiliates of Event Trading Technologies LLC may have a position or effect transactions in the securities described herein (or options thereon) and/or otherwise employ trading strategies that may be consistent or inconsistent with the provided strategies.</t>
  </si>
  <si>
    <t>Copyright © 2017 Event Trading Technologies LLC</t>
  </si>
  <si>
    <t>Number of signals over $10/share</t>
  </si>
  <si>
    <t>Number of signals over 1M avg daily vol</t>
  </si>
  <si>
    <t>Number of signals over $10/share, 1M avg vol</t>
  </si>
  <si>
    <t>Number of signals with options available</t>
  </si>
  <si>
    <t>Number over $10/share, over 1M avg  vol, options</t>
  </si>
  <si>
    <t>Average Increase - Prev Close to Next Session Peak</t>
  </si>
  <si>
    <t>Average Increase - Prev Close to 5-day Peak</t>
  </si>
  <si>
    <t>Average Increase - Next Open to 5-day Peak</t>
  </si>
  <si>
    <t>DSX</t>
  </si>
  <si>
    <t>Acquisitions</t>
  </si>
  <si>
    <t>AGN</t>
  </si>
  <si>
    <t>Guidance Changes</t>
  </si>
  <si>
    <t>FEIM</t>
  </si>
  <si>
    <t>AMGN</t>
  </si>
  <si>
    <t>TAC</t>
  </si>
  <si>
    <t>KTOS</t>
  </si>
  <si>
    <t>BCBP</t>
  </si>
  <si>
    <t>PBH</t>
  </si>
  <si>
    <t>VISL</t>
  </si>
  <si>
    <t>SNY</t>
  </si>
  <si>
    <t>ANIP</t>
  </si>
  <si>
    <t>EYPT</t>
  </si>
  <si>
    <t>QGEN</t>
  </si>
  <si>
    <t>TMO</t>
  </si>
  <si>
    <t>EWBC</t>
  </si>
  <si>
    <t>OMF</t>
  </si>
  <si>
    <t>CCMP</t>
  </si>
  <si>
    <t>NVEE</t>
  </si>
  <si>
    <t>ACBI</t>
  </si>
  <si>
    <t>HMST</t>
  </si>
  <si>
    <t>SP</t>
  </si>
  <si>
    <t>RTN</t>
  </si>
  <si>
    <t>ESLT</t>
  </si>
  <si>
    <t>CSTR</t>
  </si>
  <si>
    <t>AUBN</t>
  </si>
  <si>
    <t>PRGX</t>
  </si>
  <si>
    <t>CLIR</t>
  </si>
  <si>
    <t>IDXG</t>
  </si>
  <si>
    <t>ISTR</t>
  </si>
  <si>
    <t>FSD</t>
  </si>
  <si>
    <t>EQC</t>
  </si>
  <si>
    <t>RBNC</t>
  </si>
  <si>
    <t>EIGI</t>
  </si>
  <si>
    <t>CSPI</t>
  </si>
  <si>
    <t>BCML</t>
  </si>
  <si>
    <t>GTLS</t>
  </si>
  <si>
    <t>SATS</t>
  </si>
  <si>
    <t>SPRO</t>
  </si>
  <si>
    <t>SOLY</t>
  </si>
  <si>
    <t>GMED</t>
  </si>
  <si>
    <t>FFIN</t>
  </si>
  <si>
    <t>TRS</t>
  </si>
  <si>
    <t>APO</t>
  </si>
  <si>
    <t>JKS</t>
  </si>
  <si>
    <t>PRVB</t>
  </si>
  <si>
    <t>HFWA</t>
  </si>
  <si>
    <t>PAYC</t>
  </si>
  <si>
    <t>PVBC</t>
  </si>
  <si>
    <t>PRSC</t>
  </si>
  <si>
    <t>BSVN</t>
  </si>
  <si>
    <t>HURC</t>
  </si>
  <si>
    <t>HCI</t>
  </si>
  <si>
    <t>MNST</t>
  </si>
  <si>
    <t>CORV</t>
  </si>
  <si>
    <t>EFOI</t>
  </si>
  <si>
    <t>FSS</t>
  </si>
  <si>
    <t>PNC</t>
  </si>
  <si>
    <t>JD</t>
  </si>
  <si>
    <t>ABR</t>
  </si>
  <si>
    <t>SEIC</t>
  </si>
  <si>
    <t>BOMN</t>
  </si>
  <si>
    <t>TECH</t>
  </si>
  <si>
    <t>SLS</t>
  </si>
  <si>
    <t>THQ</t>
  </si>
  <si>
    <t>THW</t>
  </si>
  <si>
    <t>SB</t>
  </si>
  <si>
    <t>NAII</t>
  </si>
  <si>
    <t>TTOO</t>
  </si>
  <si>
    <t>SNGX</t>
  </si>
  <si>
    <t>CTRE</t>
  </si>
  <si>
    <t>FBIO</t>
  </si>
  <si>
    <t>GNW</t>
  </si>
  <si>
    <t>RNET</t>
  </si>
  <si>
    <t>ALLK</t>
  </si>
  <si>
    <t>TIGR</t>
  </si>
  <si>
    <t>VIOT</t>
  </si>
  <si>
    <t>VBLT</t>
  </si>
  <si>
    <t>VRML</t>
  </si>
  <si>
    <t>TK</t>
  </si>
  <si>
    <t>RMTI</t>
  </si>
  <si>
    <t>WORX</t>
  </si>
  <si>
    <t>PUB</t>
  </si>
  <si>
    <t>LMNX</t>
  </si>
  <si>
    <t>CVBF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</si>
</sst>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font>
      <sz val="11"/>
      <color theme="1"/>
      <name val="Calibri"/>
      <family val="2"/>
      <scheme val="minor"/>
    </font>
    <font>
      <sz val="11"/>
      <color theme="1"/>
      <name val="Calibri"/>
      <family val="2"/>
      <scheme val="minor"/>
    </font>
    <font>
      <b/>
      <sz val="11"/>
      <color theme="1"/>
      <name val="Calibri"/>
      <family val="2"/>
      <scheme val="minor"/>
    </font>
    <font>
      <sz val="11"/>
      <color theme="1"/>
      <name val="Calibri"/>
      <family val="2"/>
      <scheme val="minor"/>
    </font>
    <font>
      <sz val="11"/>
      <name val="Calibri"/>
      <family val="2"/>
      <scheme val="minor"/>
    </font>
    <font>
      <b/>
      <sz val="11"/>
      <color rgb="FF00B050"/>
      <name val="Calibri"/>
      <family val="2"/>
      <scheme val="minor"/>
    </font>
    <font>
      <sz val="10"/>
      <color theme="1"/>
      <name val="Arial"/>
      <family val="2"/>
    </font>
    <font>
      <sz val="10"/>
      <color rgb="FF000000"/>
      <name val="Arial"/>
      <family val="2"/>
    </font>
    <font>
      <sz val="10"/>
      <color rgb="FF000000"/>
      <name val="Yahoo Sans"/>
    </font>
    <font>
      <sz val="10"/>
      <color rgb="FF000000"/>
      <name val="Yahoo Sans Finance"/>
    </font>
  </fonts>
  <fills count="4">
    <fill>
      <patternFill patternType="none"/>
    </fill>
    <fill>
      <patternFill patternType="gray125"/>
    </fill>
    <fill>
      <patternFill patternType="solid">
        <fgColor rgb="FFFFFF00"/>
        <bgColor indexed="64"/>
      </patternFill>
    </fill>
    <fill>
      <patternFill patternType="solid">
        <fgColor rgb="FFFFFFFF"/>
        <bgColor indexed="64"/>
      </patternFill>
    </fill>
  </fills>
  <borders count="5">
    <border>
      <left/>
      <right/>
      <top/>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E0E4E9"/>
      </bottom>
      <diagonal/>
    </border>
    <border>
      <left style="medium">
        <color rgb="FFCCCCCC"/>
      </left>
      <right style="medium">
        <color rgb="FFE0E4E9"/>
      </right>
      <top style="medium">
        <color rgb="FFCCCCCC"/>
      </top>
      <bottom style="medium">
        <color rgb="FFCCCCCC"/>
      </bottom>
      <diagonal/>
    </border>
    <border>
      <left style="medium">
        <color rgb="FFCCCCCC"/>
      </left>
      <right style="medium">
        <color rgb="FFE0E4E9"/>
      </right>
      <top style="medium">
        <color rgb="FFCCCCCC"/>
      </top>
      <bottom style="medium">
        <color rgb="FFE0E4E9"/>
      </bottom>
      <diagonal/>
    </border>
  </borders>
  <cellStyleXfs count="2">
    <xf numFmtId="0" fontId="0" fillId="0" borderId="0"/>
    <xf numFmtId="9" fontId="1" fillId="0" borderId="0" applyFont="0" applyFill="0" applyBorder="0" applyAlignment="0" applyProtection="0"/>
  </cellStyleXfs>
  <cellXfs count="35">
    <xf numFmtId="0" fontId="0" fillId="0" borderId="0" xfId="0"/>
    <xf numFmtId="0" fontId="2" fillId="0" borderId="0" xfId="0" applyFont="1" applyAlignment="1">
      <alignment horizontal="left" vertical="center" wrapText="1"/>
    </xf>
    <xf numFmtId="0" fontId="2" fillId="0" borderId="0" xfId="0" applyNumberFormat="1" applyFont="1" applyAlignment="1">
      <alignment horizontal="left" vertical="center" wrapText="1"/>
    </xf>
    <xf numFmtId="0" fontId="3" fillId="0" borderId="0" xfId="0" applyFont="1" applyAlignment="1">
      <alignment horizontal="left" vertical="center"/>
    </xf>
    <xf numFmtId="9" fontId="3" fillId="0" borderId="0" xfId="1" applyFont="1" applyAlignment="1">
      <alignment horizontal="left" vertical="center"/>
    </xf>
    <xf numFmtId="0" fontId="3" fillId="0" borderId="0" xfId="0" applyNumberFormat="1" applyFont="1" applyAlignment="1">
      <alignment horizontal="left" vertical="center"/>
    </xf>
    <xf numFmtId="0" fontId="3" fillId="0" borderId="0" xfId="0" applyFont="1" applyFill="1" applyAlignment="1">
      <alignment horizontal="left" vertical="center"/>
    </xf>
    <xf numFmtId="0" fontId="2" fillId="0" borderId="0" xfId="0" applyFont="1" applyAlignment="1">
      <alignment horizontal="left" vertical="center"/>
    </xf>
    <xf numFmtId="0" fontId="2" fillId="0" borderId="0" xfId="0" applyNumberFormat="1" applyFont="1" applyAlignment="1">
      <alignment horizontal="left" vertical="center"/>
    </xf>
    <xf numFmtId="164" fontId="3" fillId="0" borderId="0" xfId="0" applyNumberFormat="1" applyFont="1" applyAlignment="1">
      <alignment horizontal="left" vertical="center"/>
    </xf>
    <xf numFmtId="0" fontId="4" fillId="2" borderId="0" xfId="0" applyFont="1" applyFill="1" applyAlignment="1">
      <alignment horizontal="left" vertical="center"/>
    </xf>
    <xf numFmtId="9" fontId="4" fillId="2" borderId="0" xfId="0" applyNumberFormat="1" applyFont="1" applyFill="1" applyAlignment="1">
      <alignment horizontal="left" vertical="center"/>
    </xf>
    <xf numFmtId="164" fontId="4" fillId="2" borderId="0" xfId="0" applyNumberFormat="1" applyFont="1" applyFill="1" applyAlignment="1">
      <alignment horizontal="left" vertical="center"/>
    </xf>
    <xf numFmtId="0" fontId="3" fillId="0" borderId="0" xfId="0" applyFont="1" applyAlignment="1">
      <alignment horizontal="left" vertical="top" wrapText="1"/>
    </xf>
    <xf numFmtId="0" fontId="5" fillId="2" borderId="0" xfId="0" applyFont="1" applyFill="1" applyAlignment="1">
      <alignment horizontal="left" vertical="center"/>
    </xf>
    <xf numFmtId="0" fontId="0" fillId="0" borderId="0" xfId="0" applyFont="1" applyAlignment="1">
      <alignment horizontal="left" vertical="center"/>
    </xf>
    <xf numFmtId="0" fontId="1" fillId="0" borderId="0" xfId="0" applyFont="1" applyAlignment="1">
      <alignment horizontal="left" vertical="center"/>
    </xf>
    <xf numFmtId="0" fontId="1" fillId="0" borderId="0" xfId="0" applyNumberFormat="1" applyFont="1" applyAlignment="1">
      <alignment horizontal="left" vertical="center"/>
    </xf>
    <xf numFmtId="0" fontId="0" fillId="2" borderId="0" xfId="0" applyFont="1" applyFill="1" applyAlignment="1">
      <alignment horizontal="left" vertical="center"/>
    </xf>
    <xf numFmtId="0" fontId="0" fillId="0" borderId="0" xfId="0" applyNumberFormat="1" applyFont="1" applyAlignment="1">
      <alignment horizontal="left" vertical="center"/>
    </xf>
    <xf numFmtId="14" fontId="6" fillId="0" borderId="1" xfId="0" applyNumberFormat="1" applyFont="1" applyBorder="1" applyAlignment="1">
      <alignment horizontal="right"/>
    </xf>
    <xf numFmtId="21" fontId="6" fillId="0" borderId="1" xfId="0" applyNumberFormat="1" applyFont="1" applyBorder="1" applyAlignment="1">
      <alignment horizontal="right"/>
    </xf>
    <xf numFmtId="0" fontId="6" fillId="0" borderId="1" xfId="0" applyFont="1" applyBorder="1" applyAlignment="1"/>
    <xf numFmtId="0" fontId="6" fillId="0" borderId="1" xfId="0" applyFont="1" applyBorder="1" applyAlignment="1">
      <alignment horizontal="right"/>
    </xf>
    <xf numFmtId="0" fontId="6" fillId="0" borderId="2" xfId="0" applyFont="1" applyBorder="1" applyAlignment="1">
      <alignment horizontal="right"/>
    </xf>
    <xf numFmtId="0" fontId="6" fillId="0" borderId="3" xfId="0" applyFont="1" applyBorder="1" applyAlignment="1">
      <alignment horizontal="right"/>
    </xf>
    <xf numFmtId="0" fontId="7" fillId="3" borderId="1" xfId="0" applyFont="1" applyFill="1" applyBorder="1" applyAlignment="1">
      <alignment horizontal="right"/>
    </xf>
    <xf numFmtId="0" fontId="6" fillId="0" borderId="4" xfId="0" applyFont="1" applyBorder="1" applyAlignment="1">
      <alignment horizontal="right"/>
    </xf>
    <xf numFmtId="0" fontId="7" fillId="3" borderId="1" xfId="0" applyFont="1" applyFill="1" applyBorder="1" applyAlignment="1"/>
    <xf numFmtId="0" fontId="6" fillId="0" borderId="3" xfId="0" applyFont="1" applyBorder="1" applyAlignment="1"/>
    <xf numFmtId="0" fontId="0" fillId="0" borderId="0" xfId="0" applyFont="1" applyAlignment="1">
      <alignment horizontal="left" vertical="top" wrapText="1"/>
    </xf>
    <xf numFmtId="14" fontId="7" fillId="3" borderId="1" xfId="0" applyNumberFormat="1" applyFont="1" applyFill="1" applyBorder="1" applyAlignment="1">
      <alignment horizontal="right"/>
    </xf>
    <xf numFmtId="0" fontId="7" fillId="3" borderId="2" xfId="0" applyFont="1" applyFill="1" applyBorder="1" applyAlignment="1">
      <alignment horizontal="right"/>
    </xf>
    <xf numFmtId="0" fontId="8" fillId="3" borderId="1" xfId="0" applyFont="1" applyFill="1" applyBorder="1" applyAlignment="1">
      <alignment horizontal="right"/>
    </xf>
    <xf numFmtId="0" fontId="9" fillId="3" borderId="1" xfId="0" applyFont="1" applyFill="1" applyBorder="1" applyAlignment="1">
      <alignment horizontal="right"/>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7"/>
  <sheetViews>
    <sheetView tabSelected="1" workbookViewId="0">
      <selection activeCell="I9" sqref="I9"/>
    </sheetView>
  </sheetViews>
  <sheetFormatPr defaultRowHeight="15"/>
  <cols>
    <col min="1" max="1" width="11.5703125" style="3" customWidth="1"/>
    <col min="2" max="2" width="10.5703125" style="3" bestFit="1" customWidth="1"/>
    <col min="3" max="3" width="26" style="3" customWidth="1"/>
    <col min="4" max="4" width="17.5703125" style="3" bestFit="1" customWidth="1"/>
    <col min="5" max="5" width="15.85546875" style="3" customWidth="1"/>
    <col min="6" max="6" width="14.7109375" style="5" customWidth="1"/>
    <col min="7" max="7" width="10.5703125" style="5" customWidth="1"/>
    <col min="8" max="8" width="15.140625" style="5" customWidth="1"/>
    <col min="9" max="9" width="13.7109375" style="5" customWidth="1"/>
    <col min="10" max="10" width="13.5703125" style="5" customWidth="1"/>
    <col min="11" max="11" width="20.7109375" style="3" customWidth="1"/>
    <col min="12" max="12" width="15.7109375" style="3" customWidth="1"/>
    <col min="13" max="13" width="9.140625" style="3"/>
    <col min="14" max="14" width="12.85546875" style="3" customWidth="1"/>
    <col min="15" max="15" width="14.7109375" style="3" customWidth="1"/>
    <col min="16" max="16384" width="9.140625" style="3"/>
  </cols>
  <sheetData>
    <row r="1" spans="1:10">
      <c r="A1" s="13"/>
      <c r="B1" s="13"/>
      <c r="C1" s="13"/>
      <c r="D1" s="13"/>
      <c r="E1" s="13"/>
      <c r="F1" s="13"/>
      <c r="G1" s="13"/>
      <c r="H1" s="13"/>
      <c r="I1" s="13"/>
    </row>
    <row r="2" spans="1:10" s="7" customFormat="1">
      <c r="A2" s="7" t="s">
        <v>18</v>
      </c>
      <c r="D2" s="7" t="s">
        <v>19</v>
      </c>
      <c r="E2" s="1" t="s">
        <v>16</v>
      </c>
      <c r="F2" s="1" t="s">
        <v>4</v>
      </c>
      <c r="G2" s="1" t="s">
        <v>6</v>
      </c>
      <c r="H2" s="1" t="s">
        <v>5</v>
      </c>
      <c r="I2" s="8" t="s">
        <v>17</v>
      </c>
      <c r="J2" s="8"/>
    </row>
    <row r="3" spans="1:10">
      <c r="A3" s="3" t="s">
        <v>14</v>
      </c>
      <c r="D3" s="4">
        <f>AVERAGE(M26:M114)</f>
        <v>0.8089887640449438</v>
      </c>
      <c r="E3" s="4">
        <f>AVERAGE(M67:M114)</f>
        <v>0.77083333333333337</v>
      </c>
      <c r="F3" s="4">
        <f>AVERAGE(M26:M28)</f>
        <v>1</v>
      </c>
      <c r="G3" s="4">
        <f>AVERAGE(M42:M42)</f>
        <v>1</v>
      </c>
      <c r="H3" s="4">
        <f>AVERAGE(M43:M66)</f>
        <v>0.875</v>
      </c>
      <c r="I3" s="4">
        <f>AVERAGE(M29:M41)</f>
        <v>0.76923076923076927</v>
      </c>
      <c r="J3" s="19"/>
    </row>
    <row r="4" spans="1:10">
      <c r="A4" s="3" t="s">
        <v>15</v>
      </c>
      <c r="D4" s="4">
        <f>AVERAGE(N26:N114)</f>
        <v>0.8539325842696629</v>
      </c>
      <c r="E4" s="4">
        <f>AVERAGE(N67:N114)</f>
        <v>0.85416666666666663</v>
      </c>
      <c r="F4" s="4">
        <f>AVERAGE(N26:N28)</f>
        <v>1</v>
      </c>
      <c r="G4" s="4">
        <f>AVERAGE(N42:N42)</f>
        <v>1</v>
      </c>
      <c r="H4" s="4">
        <f>AVERAGE(N43:N66)</f>
        <v>0.875</v>
      </c>
      <c r="I4" s="4">
        <f>AVERAGE(N29:N41)</f>
        <v>0.76923076923076927</v>
      </c>
      <c r="J4" s="19"/>
    </row>
    <row r="5" spans="1:10">
      <c r="D5" s="4"/>
      <c r="E5" s="4"/>
      <c r="F5" s="4"/>
      <c r="G5" s="4"/>
      <c r="H5" s="4"/>
      <c r="I5" s="4"/>
      <c r="J5" s="19"/>
    </row>
    <row r="6" spans="1:10">
      <c r="A6" s="15" t="s">
        <v>40</v>
      </c>
      <c r="D6" s="9">
        <f>AVERAGE(K26:K114)</f>
        <v>8.847751907966904E-2</v>
      </c>
      <c r="E6" s="9">
        <f>AVERAGE(K67:K114)</f>
        <v>6.2174686246847577E-2</v>
      </c>
      <c r="F6" s="9">
        <f>AVERAGE(K26:K28)</f>
        <v>0.14884198543952187</v>
      </c>
      <c r="G6" s="9">
        <f>AVERAGE(K42:K42)</f>
        <v>7.4855491329479662E-2</v>
      </c>
      <c r="H6" s="9">
        <f>AVERAGE(K43:K66)</f>
        <v>0.12806250759008231</v>
      </c>
      <c r="I6" s="9">
        <f>AVERAGE(K29:K41)</f>
        <v>9.9633279110141512E-2</v>
      </c>
      <c r="J6" s="19"/>
    </row>
    <row r="7" spans="1:10">
      <c r="A7" s="15" t="s">
        <v>41</v>
      </c>
      <c r="D7" s="9">
        <f>AVERAGE(L26:L114)</f>
        <v>0.12327848872313117</v>
      </c>
      <c r="E7" s="9">
        <f>AVERAGE(L67:L114)</f>
        <v>9.8320973821341529E-2</v>
      </c>
      <c r="F7" s="9">
        <f>AVERAGE(L26:L28)</f>
        <v>0.15321150474809533</v>
      </c>
      <c r="G7" s="9">
        <f>AVERAGE(L42:L42)</f>
        <v>7.4855491329479662E-2</v>
      </c>
      <c r="H7" s="9">
        <f>AVERAGE(L43:L66)</f>
        <v>0.17686783462475422</v>
      </c>
      <c r="I7" s="9">
        <f>AVERAGE(L29:L41)</f>
        <v>0.11331236279741673</v>
      </c>
      <c r="J7" s="19"/>
    </row>
    <row r="8" spans="1:10" s="14" customFormat="1">
      <c r="A8" s="10" t="s">
        <v>42</v>
      </c>
      <c r="B8" s="10"/>
      <c r="C8" s="10"/>
      <c r="D8" s="11">
        <f>AVERAGE(J26:J114)</f>
        <v>8.6632258240296203E-2</v>
      </c>
      <c r="E8" s="11">
        <f>AVERAGE(J67:J114)</f>
        <v>8.4204455318624472E-2</v>
      </c>
      <c r="F8" s="11">
        <f>AVERAGE(J26:J28)</f>
        <v>1.8510930528774484E-2</v>
      </c>
      <c r="G8" s="12">
        <f>AVERAGE(J42:J42)</f>
        <v>4.3344087529807673E-2</v>
      </c>
      <c r="H8" s="11">
        <f>AVERAGE(J43:J66)</f>
        <v>0.12162204646007004</v>
      </c>
      <c r="I8" s="11">
        <f>AVERAGE(J29:J41)</f>
        <v>5.0050087225736631E-2</v>
      </c>
      <c r="J8" s="18"/>
    </row>
    <row r="9" spans="1:10">
      <c r="D9" s="9"/>
    </row>
    <row r="10" spans="1:10">
      <c r="A10" s="15" t="s">
        <v>35</v>
      </c>
      <c r="D10" s="5">
        <v>54</v>
      </c>
    </row>
    <row r="11" spans="1:10">
      <c r="A11" s="15" t="s">
        <v>36</v>
      </c>
      <c r="D11" s="5">
        <v>39</v>
      </c>
    </row>
    <row r="12" spans="1:10">
      <c r="A12" s="15" t="s">
        <v>37</v>
      </c>
      <c r="D12" s="5">
        <v>23</v>
      </c>
    </row>
    <row r="13" spans="1:10">
      <c r="A13" s="15" t="s">
        <v>38</v>
      </c>
      <c r="D13" s="5">
        <v>62</v>
      </c>
    </row>
    <row r="14" spans="1:10">
      <c r="A14" s="15" t="s">
        <v>39</v>
      </c>
      <c r="D14" s="5">
        <v>23</v>
      </c>
    </row>
    <row r="15" spans="1:10">
      <c r="D15" s="5"/>
    </row>
    <row r="16" spans="1:10">
      <c r="A16" s="7" t="s">
        <v>21</v>
      </c>
    </row>
    <row r="17" spans="1:14">
      <c r="A17" s="3" t="s">
        <v>22</v>
      </c>
    </row>
    <row r="18" spans="1:14">
      <c r="A18" s="3" t="s">
        <v>25</v>
      </c>
    </row>
    <row r="19" spans="1:14">
      <c r="A19" s="3" t="s">
        <v>26</v>
      </c>
    </row>
    <row r="20" spans="1:14">
      <c r="A20" s="3" t="s">
        <v>29</v>
      </c>
    </row>
    <row r="21" spans="1:14">
      <c r="A21" s="3" t="s">
        <v>27</v>
      </c>
    </row>
    <row r="22" spans="1:14">
      <c r="A22" s="3" t="s">
        <v>28</v>
      </c>
    </row>
    <row r="25" spans="1:14" ht="32.25" customHeight="1" thickBot="1">
      <c r="A25" s="1" t="s">
        <v>0</v>
      </c>
      <c r="B25" s="1" t="s">
        <v>1</v>
      </c>
      <c r="C25" s="1" t="s">
        <v>2</v>
      </c>
      <c r="D25" s="1" t="s">
        <v>3</v>
      </c>
      <c r="E25" s="2" t="s">
        <v>7</v>
      </c>
      <c r="F25" s="2" t="s">
        <v>23</v>
      </c>
      <c r="G25" s="2" t="s">
        <v>24</v>
      </c>
      <c r="H25" s="2" t="s">
        <v>8</v>
      </c>
      <c r="I25" s="2" t="s">
        <v>9</v>
      </c>
      <c r="J25" s="2" t="s">
        <v>20</v>
      </c>
      <c r="K25" s="2" t="s">
        <v>10</v>
      </c>
      <c r="L25" s="2" t="s">
        <v>13</v>
      </c>
      <c r="M25" s="2" t="s">
        <v>11</v>
      </c>
      <c r="N25" s="2" t="s">
        <v>12</v>
      </c>
    </row>
    <row r="26" spans="1:14" ht="15" customHeight="1" thickBot="1">
      <c r="A26" s="20">
        <v>43893</v>
      </c>
      <c r="B26" s="21">
        <v>0.12013888888888889</v>
      </c>
      <c r="C26" s="22" t="s">
        <v>57</v>
      </c>
      <c r="D26" s="22" t="s">
        <v>44</v>
      </c>
      <c r="E26" s="23">
        <v>36.119999999999997</v>
      </c>
      <c r="F26" s="23">
        <v>41.71</v>
      </c>
      <c r="G26" s="23">
        <v>41.45</v>
      </c>
      <c r="H26" s="24">
        <v>41.72</v>
      </c>
      <c r="I26" s="23">
        <v>41.85</v>
      </c>
      <c r="J26" s="4">
        <f>(I26-F26)/F26</f>
        <v>3.3565092304003973E-3</v>
      </c>
      <c r="K26" s="4">
        <f>(H26-E26)/E26</f>
        <v>0.15503875968992253</v>
      </c>
      <c r="L26" s="4">
        <f>(I26-E26)/E26</f>
        <v>0.15863787375415295</v>
      </c>
      <c r="M26" s="3">
        <f>IF(K26&gt;0,1,0)</f>
        <v>1</v>
      </c>
      <c r="N26" s="3">
        <f>IF(L26&gt;0,1,0)</f>
        <v>1</v>
      </c>
    </row>
    <row r="27" spans="1:14" ht="14.25" customHeight="1" thickBot="1">
      <c r="A27" s="20">
        <v>43893</v>
      </c>
      <c r="B27" s="21">
        <v>0.12013888888888889</v>
      </c>
      <c r="C27" s="22" t="s">
        <v>58</v>
      </c>
      <c r="D27" s="22" t="s">
        <v>44</v>
      </c>
      <c r="E27" s="23">
        <v>304.95999999999998</v>
      </c>
      <c r="F27" s="23">
        <v>315.63</v>
      </c>
      <c r="G27" s="25">
        <v>310.36</v>
      </c>
      <c r="H27" s="27">
        <v>324.99</v>
      </c>
      <c r="I27" s="23">
        <v>327.89</v>
      </c>
      <c r="J27" s="4">
        <f t="shared" ref="J27:J90" si="0">(I27-F27)/F27</f>
        <v>3.8842949022589709E-2</v>
      </c>
      <c r="K27" s="4">
        <f t="shared" ref="K27:K90" si="1">(H27-E27)/E27</f>
        <v>6.5680745015739866E-2</v>
      </c>
      <c r="L27" s="4">
        <f t="shared" ref="L27:L90" si="2">(I27-E27)/E27</f>
        <v>7.5190188877229822E-2</v>
      </c>
      <c r="M27" s="3">
        <f t="shared" ref="M27:M90" si="3">IF(K27&gt;0,1,0)</f>
        <v>1</v>
      </c>
      <c r="N27" s="3">
        <f t="shared" ref="N27:N90" si="4">IF(L27&gt;0,1,0)</f>
        <v>1</v>
      </c>
    </row>
    <row r="28" spans="1:14" ht="15.75" customHeight="1" thickBot="1">
      <c r="A28" s="20">
        <v>43906</v>
      </c>
      <c r="B28" s="21">
        <v>0.29166666666666669</v>
      </c>
      <c r="C28" s="22" t="s">
        <v>98</v>
      </c>
      <c r="D28" s="22" t="s">
        <v>44</v>
      </c>
      <c r="E28" s="23">
        <v>0.31</v>
      </c>
      <c r="F28" s="23">
        <v>0.375</v>
      </c>
      <c r="G28" s="23">
        <v>0.35</v>
      </c>
      <c r="H28" s="23">
        <v>0.38</v>
      </c>
      <c r="I28" s="23">
        <v>0.38</v>
      </c>
      <c r="J28" s="4">
        <f t="shared" si="0"/>
        <v>1.3333333333333345E-2</v>
      </c>
      <c r="K28" s="4">
        <f t="shared" si="1"/>
        <v>0.22580645161290325</v>
      </c>
      <c r="L28" s="4">
        <f t="shared" si="2"/>
        <v>0.22580645161290325</v>
      </c>
      <c r="M28" s="3">
        <f t="shared" si="3"/>
        <v>1</v>
      </c>
      <c r="N28" s="3">
        <f t="shared" si="4"/>
        <v>1</v>
      </c>
    </row>
    <row r="29" spans="1:14" ht="15" customHeight="1" thickBot="1">
      <c r="A29" s="20">
        <v>43892</v>
      </c>
      <c r="B29" s="21">
        <v>0.61249999999999993</v>
      </c>
      <c r="C29" s="22" t="s">
        <v>54</v>
      </c>
      <c r="D29" s="22" t="s">
        <v>17</v>
      </c>
      <c r="E29" s="23">
        <v>46.25</v>
      </c>
      <c r="F29" s="23">
        <v>47.43</v>
      </c>
      <c r="G29" s="23">
        <v>48.74</v>
      </c>
      <c r="H29" s="23">
        <v>48.75</v>
      </c>
      <c r="I29" s="23">
        <v>50.56</v>
      </c>
      <c r="J29" s="4">
        <f t="shared" si="0"/>
        <v>6.5991988193126766E-2</v>
      </c>
      <c r="K29" s="4">
        <f t="shared" si="1"/>
        <v>5.4054054054054057E-2</v>
      </c>
      <c r="L29" s="4">
        <f t="shared" si="2"/>
        <v>9.3189189189189239E-2</v>
      </c>
      <c r="M29" s="3">
        <f t="shared" si="3"/>
        <v>1</v>
      </c>
      <c r="N29" s="3">
        <f t="shared" si="4"/>
        <v>1</v>
      </c>
    </row>
    <row r="30" spans="1:14" ht="12.75" customHeight="1" thickBot="1">
      <c r="A30" s="20">
        <v>43892</v>
      </c>
      <c r="B30" s="21">
        <v>0.35416666666666669</v>
      </c>
      <c r="C30" s="22" t="s">
        <v>55</v>
      </c>
      <c r="D30" s="28" t="s">
        <v>17</v>
      </c>
      <c r="E30" s="23">
        <v>48.01</v>
      </c>
      <c r="F30" s="23">
        <v>48.45</v>
      </c>
      <c r="G30" s="23">
        <v>44.26</v>
      </c>
      <c r="H30" s="23">
        <v>48.45</v>
      </c>
      <c r="I30" s="23">
        <v>48.45</v>
      </c>
      <c r="J30" s="4">
        <f t="shared" si="0"/>
        <v>0</v>
      </c>
      <c r="K30" s="4">
        <f t="shared" si="1"/>
        <v>9.1647573422204715E-3</v>
      </c>
      <c r="L30" s="4">
        <f t="shared" si="2"/>
        <v>9.1647573422204715E-3</v>
      </c>
      <c r="M30" s="3">
        <f t="shared" si="3"/>
        <v>1</v>
      </c>
      <c r="N30" s="3">
        <f t="shared" si="4"/>
        <v>1</v>
      </c>
    </row>
    <row r="31" spans="1:14" ht="12" customHeight="1" thickBot="1">
      <c r="A31" s="20">
        <v>43892</v>
      </c>
      <c r="B31" s="21">
        <v>0.29178240740740741</v>
      </c>
      <c r="C31" s="22" t="s">
        <v>56</v>
      </c>
      <c r="D31" s="22" t="s">
        <v>17</v>
      </c>
      <c r="E31" s="32">
        <v>1.29</v>
      </c>
      <c r="F31" s="23">
        <v>1.35</v>
      </c>
      <c r="G31" s="23">
        <v>1.36</v>
      </c>
      <c r="H31" s="23">
        <v>1.44</v>
      </c>
      <c r="I31" s="23">
        <v>1.47</v>
      </c>
      <c r="J31" s="4">
        <f t="shared" si="0"/>
        <v>8.8888888888888795E-2</v>
      </c>
      <c r="K31" s="4">
        <f t="shared" si="1"/>
        <v>0.11627906976744179</v>
      </c>
      <c r="L31" s="4">
        <f t="shared" si="2"/>
        <v>0.13953488372093018</v>
      </c>
      <c r="M31" s="3">
        <f t="shared" si="3"/>
        <v>1</v>
      </c>
      <c r="N31" s="3">
        <f t="shared" si="4"/>
        <v>1</v>
      </c>
    </row>
    <row r="32" spans="1:14" ht="14.25" customHeight="1" thickBot="1">
      <c r="A32" s="20">
        <v>43895</v>
      </c>
      <c r="B32" s="21">
        <v>0.4055555555555555</v>
      </c>
      <c r="C32" s="22" t="s">
        <v>45</v>
      </c>
      <c r="D32" s="29" t="s">
        <v>17</v>
      </c>
      <c r="E32" s="27">
        <v>195.94</v>
      </c>
      <c r="F32" s="23">
        <v>193.95</v>
      </c>
      <c r="G32" s="23">
        <v>192.89</v>
      </c>
      <c r="H32" s="23">
        <v>195.25</v>
      </c>
      <c r="I32" s="23">
        <v>195.25</v>
      </c>
      <c r="J32" s="4">
        <f t="shared" si="0"/>
        <v>6.7027584428977129E-3</v>
      </c>
      <c r="K32" s="4">
        <f t="shared" si="1"/>
        <v>-3.5214861692354688E-3</v>
      </c>
      <c r="L32" s="4">
        <f t="shared" si="2"/>
        <v>-3.5214861692354688E-3</v>
      </c>
      <c r="M32" s="3">
        <f t="shared" si="3"/>
        <v>0</v>
      </c>
      <c r="N32" s="3">
        <f t="shared" si="4"/>
        <v>0</v>
      </c>
    </row>
    <row r="33" spans="1:14" ht="13.5" customHeight="1" thickBot="1">
      <c r="A33" s="20">
        <v>43901</v>
      </c>
      <c r="B33" s="21">
        <v>0.35428240740740741</v>
      </c>
      <c r="C33" s="22" t="s">
        <v>82</v>
      </c>
      <c r="D33" s="22" t="s">
        <v>17</v>
      </c>
      <c r="E33" s="23">
        <v>8.8000000000000007</v>
      </c>
      <c r="F33" s="23">
        <v>8.6999999999999993</v>
      </c>
      <c r="G33" s="26">
        <v>7.75</v>
      </c>
      <c r="H33" s="23">
        <v>8.6999999999999993</v>
      </c>
      <c r="I33" s="23">
        <v>8.6999999999999993</v>
      </c>
      <c r="J33" s="4">
        <f t="shared" si="0"/>
        <v>0</v>
      </c>
      <c r="K33" s="4">
        <f t="shared" si="1"/>
        <v>-1.1363636363636524E-2</v>
      </c>
      <c r="L33" s="4">
        <f t="shared" si="2"/>
        <v>-1.1363636363636524E-2</v>
      </c>
      <c r="M33" s="3">
        <f t="shared" si="3"/>
        <v>0</v>
      </c>
      <c r="N33" s="3">
        <f t="shared" si="4"/>
        <v>0</v>
      </c>
    </row>
    <row r="34" spans="1:14" ht="13.5" customHeight="1" thickBot="1">
      <c r="A34" s="20">
        <v>43901</v>
      </c>
      <c r="B34" s="21">
        <v>0.33333333333333331</v>
      </c>
      <c r="C34" s="22" t="s">
        <v>83</v>
      </c>
      <c r="D34" s="22" t="s">
        <v>17</v>
      </c>
      <c r="E34" s="23">
        <v>10.66</v>
      </c>
      <c r="F34" s="23">
        <v>11.4</v>
      </c>
      <c r="G34" s="23">
        <v>10.66</v>
      </c>
      <c r="H34" s="23">
        <v>11.4</v>
      </c>
      <c r="I34" s="23">
        <v>11.4</v>
      </c>
      <c r="J34" s="4">
        <f t="shared" si="0"/>
        <v>0</v>
      </c>
      <c r="K34" s="4">
        <f t="shared" si="1"/>
        <v>6.9418386491557238E-2</v>
      </c>
      <c r="L34" s="4">
        <f t="shared" si="2"/>
        <v>6.9418386491557238E-2</v>
      </c>
      <c r="M34" s="3">
        <f t="shared" si="3"/>
        <v>1</v>
      </c>
      <c r="N34" s="3">
        <f t="shared" si="4"/>
        <v>1</v>
      </c>
    </row>
    <row r="35" spans="1:14" ht="13.5" customHeight="1" thickBot="1">
      <c r="A35" s="20">
        <v>43902</v>
      </c>
      <c r="B35" s="21">
        <v>0.29166666666666669</v>
      </c>
      <c r="C35" s="22" t="s">
        <v>89</v>
      </c>
      <c r="D35" s="22" t="s">
        <v>17</v>
      </c>
      <c r="E35" s="23">
        <v>9.01</v>
      </c>
      <c r="F35" s="23">
        <v>8.11</v>
      </c>
      <c r="G35" s="23">
        <v>7.16</v>
      </c>
      <c r="H35" s="23">
        <v>8.42</v>
      </c>
      <c r="I35" s="23">
        <v>8.42</v>
      </c>
      <c r="J35" s="4">
        <f t="shared" si="0"/>
        <v>3.822441430332929E-2</v>
      </c>
      <c r="K35" s="4">
        <f t="shared" si="1"/>
        <v>-6.5482796892341821E-2</v>
      </c>
      <c r="L35" s="4">
        <f t="shared" si="2"/>
        <v>-6.5482796892341821E-2</v>
      </c>
      <c r="M35" s="3">
        <f t="shared" si="3"/>
        <v>0</v>
      </c>
      <c r="N35" s="3">
        <f t="shared" si="4"/>
        <v>0</v>
      </c>
    </row>
    <row r="36" spans="1:14" ht="15.75" thickBot="1">
      <c r="A36" s="20">
        <v>43908</v>
      </c>
      <c r="B36" s="21">
        <v>0.35428240740740741</v>
      </c>
      <c r="C36" s="22" t="s">
        <v>107</v>
      </c>
      <c r="D36" s="22" t="s">
        <v>17</v>
      </c>
      <c r="E36" s="23">
        <v>1.82</v>
      </c>
      <c r="F36" s="23">
        <v>1.93</v>
      </c>
      <c r="G36" s="23">
        <v>1.75</v>
      </c>
      <c r="H36" s="23">
        <v>1.99</v>
      </c>
      <c r="I36" s="23">
        <v>1.99</v>
      </c>
      <c r="J36" s="4">
        <f t="shared" si="0"/>
        <v>3.1088082901554431E-2</v>
      </c>
      <c r="K36" s="4">
        <f t="shared" si="1"/>
        <v>9.3406593406593366E-2</v>
      </c>
      <c r="L36" s="4">
        <f t="shared" si="2"/>
        <v>9.3406593406593366E-2</v>
      </c>
      <c r="M36" s="3">
        <f t="shared" si="3"/>
        <v>1</v>
      </c>
      <c r="N36" s="3">
        <f t="shared" si="4"/>
        <v>1</v>
      </c>
    </row>
    <row r="37" spans="1:14" ht="15.75" thickBot="1">
      <c r="A37" s="20">
        <v>43909</v>
      </c>
      <c r="B37" s="21">
        <v>0.25</v>
      </c>
      <c r="C37" s="22" t="s">
        <v>113</v>
      </c>
      <c r="D37" s="22" t="s">
        <v>17</v>
      </c>
      <c r="E37" s="24">
        <v>1.58</v>
      </c>
      <c r="F37" s="23">
        <v>1.9</v>
      </c>
      <c r="G37" s="23">
        <v>1.88</v>
      </c>
      <c r="H37" s="23">
        <v>2.0699999999999998</v>
      </c>
      <c r="I37" s="23">
        <v>2.25</v>
      </c>
      <c r="J37" s="4">
        <f t="shared" si="0"/>
        <v>0.18421052631578952</v>
      </c>
      <c r="K37" s="4">
        <f t="shared" si="1"/>
        <v>0.31012658227848083</v>
      </c>
      <c r="L37" s="4">
        <f t="shared" si="2"/>
        <v>0.42405063291139233</v>
      </c>
      <c r="M37" s="3">
        <f t="shared" si="3"/>
        <v>1</v>
      </c>
      <c r="N37" s="3">
        <f t="shared" si="4"/>
        <v>1</v>
      </c>
    </row>
    <row r="38" spans="1:14" ht="15.75" thickBot="1">
      <c r="A38" s="20">
        <v>43914</v>
      </c>
      <c r="B38" s="21">
        <v>0.6674768518518519</v>
      </c>
      <c r="C38" s="22" t="s">
        <v>118</v>
      </c>
      <c r="D38" s="29" t="s">
        <v>17</v>
      </c>
      <c r="E38" s="27">
        <v>59.12</v>
      </c>
      <c r="F38" s="23">
        <v>59.12</v>
      </c>
      <c r="G38" s="23">
        <v>50.89</v>
      </c>
      <c r="H38" s="23">
        <v>61.99</v>
      </c>
      <c r="I38" s="23">
        <v>61.99</v>
      </c>
      <c r="J38" s="4">
        <f t="shared" si="0"/>
        <v>4.8545331529093447E-2</v>
      </c>
      <c r="K38" s="4">
        <f t="shared" si="1"/>
        <v>4.8545331529093447E-2</v>
      </c>
      <c r="L38" s="4">
        <f t="shared" si="2"/>
        <v>4.8545331529093447E-2</v>
      </c>
      <c r="M38" s="3">
        <f t="shared" si="3"/>
        <v>1</v>
      </c>
      <c r="N38" s="3">
        <f t="shared" si="4"/>
        <v>1</v>
      </c>
    </row>
    <row r="39" spans="1:14" ht="15.75" thickBot="1">
      <c r="A39" s="20">
        <v>43916</v>
      </c>
      <c r="B39" s="21">
        <v>0.3316087962962963</v>
      </c>
      <c r="C39" s="22" t="s">
        <v>121</v>
      </c>
      <c r="D39" s="22" t="s">
        <v>17</v>
      </c>
      <c r="E39" s="23">
        <v>1.1479999999999999</v>
      </c>
      <c r="F39" s="23">
        <v>1.57</v>
      </c>
      <c r="G39" s="23">
        <v>1.46</v>
      </c>
      <c r="H39" s="23">
        <v>1.6</v>
      </c>
      <c r="I39" s="23">
        <v>1.6</v>
      </c>
      <c r="J39" s="4">
        <f t="shared" si="0"/>
        <v>1.9108280254777087E-2</v>
      </c>
      <c r="K39" s="4">
        <f t="shared" si="1"/>
        <v>0.39372822299651589</v>
      </c>
      <c r="L39" s="4">
        <f t="shared" si="2"/>
        <v>0.39372822299651589</v>
      </c>
      <c r="M39" s="3">
        <f t="shared" si="3"/>
        <v>1</v>
      </c>
      <c r="N39" s="3">
        <f t="shared" si="4"/>
        <v>1</v>
      </c>
    </row>
    <row r="40" spans="1:14" ht="15.75" thickBot="1">
      <c r="A40" s="20">
        <v>43917</v>
      </c>
      <c r="B40" s="21">
        <v>0.47354166666666669</v>
      </c>
      <c r="C40" s="22" t="s">
        <v>124</v>
      </c>
      <c r="D40" s="22" t="s">
        <v>17</v>
      </c>
      <c r="E40" s="23">
        <v>2.4500000000000002</v>
      </c>
      <c r="F40" s="23">
        <v>2.68</v>
      </c>
      <c r="G40" s="23">
        <v>2.19</v>
      </c>
      <c r="H40" s="23">
        <v>3</v>
      </c>
      <c r="I40" s="23">
        <v>3</v>
      </c>
      <c r="J40" s="4">
        <f t="shared" si="0"/>
        <v>0.11940298507462679</v>
      </c>
      <c r="K40" s="4">
        <f t="shared" si="1"/>
        <v>0.22448979591836726</v>
      </c>
      <c r="L40" s="4">
        <f t="shared" si="2"/>
        <v>0.22448979591836726</v>
      </c>
      <c r="M40" s="3">
        <f t="shared" si="3"/>
        <v>1</v>
      </c>
      <c r="N40" s="3">
        <f t="shared" si="4"/>
        <v>1</v>
      </c>
    </row>
    <row r="41" spans="1:14" ht="15" customHeight="1" thickBot="1">
      <c r="A41" s="20">
        <v>43918</v>
      </c>
      <c r="B41" s="21">
        <v>0.41666666666666669</v>
      </c>
      <c r="C41" s="22" t="s">
        <v>48</v>
      </c>
      <c r="D41" s="22" t="s">
        <v>17</v>
      </c>
      <c r="E41" s="23">
        <v>198.27</v>
      </c>
      <c r="F41" s="23">
        <v>200.05</v>
      </c>
      <c r="G41" s="23">
        <v>208.48</v>
      </c>
      <c r="H41" s="23">
        <v>209.45</v>
      </c>
      <c r="I41" s="23">
        <v>209.75</v>
      </c>
      <c r="J41" s="4">
        <f t="shared" si="0"/>
        <v>4.8487878030492315E-2</v>
      </c>
      <c r="K41" s="4">
        <f t="shared" si="1"/>
        <v>5.6387754072728995E-2</v>
      </c>
      <c r="L41" s="4">
        <f t="shared" si="2"/>
        <v>5.7900842285771872E-2</v>
      </c>
      <c r="M41" s="3">
        <f t="shared" si="3"/>
        <v>1</v>
      </c>
      <c r="N41" s="3">
        <f t="shared" si="4"/>
        <v>1</v>
      </c>
    </row>
    <row r="42" spans="1:14" ht="15" customHeight="1" thickBot="1">
      <c r="A42" s="20">
        <v>43894</v>
      </c>
      <c r="B42" s="21">
        <v>0.25011574074074078</v>
      </c>
      <c r="C42" s="22" t="s">
        <v>61</v>
      </c>
      <c r="D42" s="22" t="s">
        <v>46</v>
      </c>
      <c r="E42" s="33">
        <v>138.4</v>
      </c>
      <c r="F42" s="23">
        <v>142.58000000000001</v>
      </c>
      <c r="G42" s="23">
        <v>147.78</v>
      </c>
      <c r="H42" s="23">
        <v>148.76</v>
      </c>
      <c r="I42" s="23">
        <v>148.76</v>
      </c>
      <c r="J42" s="4">
        <f t="shared" si="0"/>
        <v>4.3344087529807673E-2</v>
      </c>
      <c r="K42" s="4">
        <f t="shared" si="1"/>
        <v>7.4855491329479662E-2</v>
      </c>
      <c r="L42" s="4">
        <f t="shared" si="2"/>
        <v>7.4855491329479662E-2</v>
      </c>
      <c r="M42" s="3">
        <f t="shared" si="3"/>
        <v>1</v>
      </c>
      <c r="N42" s="3">
        <f t="shared" si="4"/>
        <v>1</v>
      </c>
    </row>
    <row r="43" spans="1:14" ht="13.5" customHeight="1" thickBot="1">
      <c r="A43" s="20">
        <v>43892</v>
      </c>
      <c r="B43" s="21">
        <v>0.39594907407407409</v>
      </c>
      <c r="C43" s="22" t="s">
        <v>53</v>
      </c>
      <c r="D43" s="22" t="s">
        <v>30</v>
      </c>
      <c r="E43" s="25">
        <v>0.18</v>
      </c>
      <c r="F43" s="23">
        <v>0.18</v>
      </c>
      <c r="G43" s="23">
        <v>0.19</v>
      </c>
      <c r="H43" s="26">
        <v>0.23</v>
      </c>
      <c r="I43" s="23">
        <v>0.27</v>
      </c>
      <c r="J43" s="4">
        <f t="shared" si="0"/>
        <v>0.50000000000000011</v>
      </c>
      <c r="K43" s="4">
        <f t="shared" si="1"/>
        <v>0.2777777777777779</v>
      </c>
      <c r="L43" s="4">
        <f t="shared" si="2"/>
        <v>0.50000000000000011</v>
      </c>
      <c r="M43" s="3">
        <f t="shared" si="3"/>
        <v>1</v>
      </c>
      <c r="N43" s="3">
        <f t="shared" si="4"/>
        <v>1</v>
      </c>
    </row>
    <row r="44" spans="1:14" ht="14.25" customHeight="1" thickBot="1">
      <c r="A44" s="20">
        <v>43892</v>
      </c>
      <c r="B44" s="21">
        <v>0.37511574074074078</v>
      </c>
      <c r="C44" s="22" t="s">
        <v>50</v>
      </c>
      <c r="D44" s="22" t="s">
        <v>30</v>
      </c>
      <c r="E44" s="23">
        <v>16.260000000000002</v>
      </c>
      <c r="F44" s="23">
        <v>16.57</v>
      </c>
      <c r="G44" s="23">
        <v>16.2</v>
      </c>
      <c r="H44" s="23">
        <v>16.59</v>
      </c>
      <c r="I44" s="23">
        <v>17.13</v>
      </c>
      <c r="J44" s="4">
        <f t="shared" si="0"/>
        <v>3.3796016898008374E-2</v>
      </c>
      <c r="K44" s="4">
        <f t="shared" si="1"/>
        <v>2.0295202952029412E-2</v>
      </c>
      <c r="L44" s="4">
        <f t="shared" si="2"/>
        <v>5.3505535055350391E-2</v>
      </c>
      <c r="M44" s="3">
        <f t="shared" si="3"/>
        <v>1</v>
      </c>
      <c r="N44" s="3">
        <f t="shared" si="4"/>
        <v>1</v>
      </c>
    </row>
    <row r="45" spans="1:14" ht="15.75" customHeight="1" thickBot="1">
      <c r="A45" s="20">
        <v>43893</v>
      </c>
      <c r="B45" s="21">
        <v>0.37511574074074078</v>
      </c>
      <c r="C45" s="22" t="s">
        <v>50</v>
      </c>
      <c r="D45" s="22" t="s">
        <v>30</v>
      </c>
      <c r="E45" s="26">
        <v>16.2</v>
      </c>
      <c r="F45" s="23">
        <v>16.329999999999998</v>
      </c>
      <c r="G45" s="23">
        <v>16.149999999999999</v>
      </c>
      <c r="H45" s="23">
        <v>17.13</v>
      </c>
      <c r="I45" s="23">
        <v>17.13</v>
      </c>
      <c r="J45" s="4">
        <f t="shared" si="0"/>
        <v>4.8989589712186206E-2</v>
      </c>
      <c r="K45" s="4">
        <f t="shared" si="1"/>
        <v>5.7407407407407393E-2</v>
      </c>
      <c r="L45" s="4">
        <f t="shared" si="2"/>
        <v>5.7407407407407393E-2</v>
      </c>
      <c r="M45" s="3">
        <f t="shared" si="3"/>
        <v>1</v>
      </c>
      <c r="N45" s="3">
        <f t="shared" si="4"/>
        <v>1</v>
      </c>
    </row>
    <row r="46" spans="1:14" ht="12.75" customHeight="1" thickBot="1">
      <c r="A46" s="20">
        <v>43894</v>
      </c>
      <c r="B46" s="21">
        <v>0.33344907407407409</v>
      </c>
      <c r="C46" s="22" t="s">
        <v>62</v>
      </c>
      <c r="D46" s="22" t="s">
        <v>30</v>
      </c>
      <c r="E46" s="26">
        <v>55.53</v>
      </c>
      <c r="F46" s="23">
        <v>56.93</v>
      </c>
      <c r="G46" s="23">
        <v>57.04</v>
      </c>
      <c r="H46" s="23">
        <v>57.06</v>
      </c>
      <c r="I46" s="23">
        <v>57.06</v>
      </c>
      <c r="J46" s="4">
        <f t="shared" si="0"/>
        <v>2.2835060600738199E-3</v>
      </c>
      <c r="K46" s="4">
        <f t="shared" si="1"/>
        <v>2.7552674230145888E-2</v>
      </c>
      <c r="L46" s="4">
        <f t="shared" si="2"/>
        <v>2.7552674230145888E-2</v>
      </c>
      <c r="M46" s="3">
        <f t="shared" si="3"/>
        <v>1</v>
      </c>
      <c r="N46" s="3">
        <f t="shared" si="4"/>
        <v>1</v>
      </c>
    </row>
    <row r="47" spans="1:14" ht="17.25" customHeight="1" thickBot="1">
      <c r="A47" s="20">
        <v>43896</v>
      </c>
      <c r="B47" s="21">
        <v>0.38692129629629629</v>
      </c>
      <c r="C47" s="22" t="s">
        <v>43</v>
      </c>
      <c r="D47" s="22" t="s">
        <v>30</v>
      </c>
      <c r="E47" s="23">
        <v>1.99</v>
      </c>
      <c r="F47" s="23">
        <v>1.95</v>
      </c>
      <c r="G47" s="23">
        <v>2</v>
      </c>
      <c r="H47" s="23">
        <v>2.0499999999999998</v>
      </c>
      <c r="I47" s="23">
        <v>2.0499999999999998</v>
      </c>
      <c r="J47" s="4">
        <f t="shared" si="0"/>
        <v>5.1282051282051218E-2</v>
      </c>
      <c r="K47" s="4">
        <f t="shared" si="1"/>
        <v>3.0150753768844137E-2</v>
      </c>
      <c r="L47" s="4">
        <f t="shared" si="2"/>
        <v>3.0150753768844137E-2</v>
      </c>
      <c r="M47" s="3">
        <f t="shared" si="3"/>
        <v>1</v>
      </c>
      <c r="N47" s="3">
        <f t="shared" si="4"/>
        <v>1</v>
      </c>
    </row>
    <row r="48" spans="1:14" ht="12.75" customHeight="1" thickBot="1">
      <c r="A48" s="20">
        <v>43899</v>
      </c>
      <c r="B48" s="21">
        <v>0.35416666666666669</v>
      </c>
      <c r="C48" s="22" t="s">
        <v>66</v>
      </c>
      <c r="D48" s="22" t="s">
        <v>30</v>
      </c>
      <c r="E48" s="23">
        <v>183.16</v>
      </c>
      <c r="F48" s="23">
        <v>170.74</v>
      </c>
      <c r="G48" s="23">
        <v>168.33</v>
      </c>
      <c r="H48" s="23">
        <v>177.63</v>
      </c>
      <c r="I48" s="23">
        <v>177.63</v>
      </c>
      <c r="J48" s="4">
        <f t="shared" si="0"/>
        <v>4.0353754246222243E-2</v>
      </c>
      <c r="K48" s="4">
        <f t="shared" si="1"/>
        <v>-3.0192181699060936E-2</v>
      </c>
      <c r="L48" s="4">
        <f t="shared" si="2"/>
        <v>-3.0192181699060936E-2</v>
      </c>
      <c r="M48" s="3">
        <f t="shared" si="3"/>
        <v>0</v>
      </c>
      <c r="N48" s="3">
        <f t="shared" si="4"/>
        <v>0</v>
      </c>
    </row>
    <row r="49" spans="1:14" ht="16.5" customHeight="1" thickBot="1">
      <c r="A49" s="20">
        <v>43899</v>
      </c>
      <c r="B49" s="21">
        <v>0.17569444444444446</v>
      </c>
      <c r="C49" s="22" t="s">
        <v>67</v>
      </c>
      <c r="D49" s="22" t="s">
        <v>30</v>
      </c>
      <c r="E49" s="23">
        <v>141.24</v>
      </c>
      <c r="F49" s="23">
        <v>125.44</v>
      </c>
      <c r="G49" s="23">
        <v>131.9</v>
      </c>
      <c r="H49" s="23">
        <v>139.94</v>
      </c>
      <c r="I49" s="23">
        <v>139.94</v>
      </c>
      <c r="J49" s="4">
        <f t="shared" si="0"/>
        <v>0.11559311224489796</v>
      </c>
      <c r="K49" s="4">
        <f t="shared" si="1"/>
        <v>-9.2041914471821806E-3</v>
      </c>
      <c r="L49" s="4">
        <f t="shared" si="2"/>
        <v>-9.2041914471821806E-3</v>
      </c>
      <c r="M49" s="3">
        <f t="shared" si="3"/>
        <v>0</v>
      </c>
      <c r="N49" s="3">
        <f t="shared" si="4"/>
        <v>0</v>
      </c>
    </row>
    <row r="50" spans="1:14" ht="14.25" customHeight="1" thickBot="1">
      <c r="A50" s="20">
        <v>43900</v>
      </c>
      <c r="B50" s="21">
        <v>0.35416666666666669</v>
      </c>
      <c r="C50" s="22" t="s">
        <v>71</v>
      </c>
      <c r="D50" s="22" t="s">
        <v>30</v>
      </c>
      <c r="E50" s="23">
        <v>0.7</v>
      </c>
      <c r="F50" s="23">
        <v>0.77</v>
      </c>
      <c r="G50" s="23">
        <v>0.71</v>
      </c>
      <c r="H50" s="23">
        <v>0.81</v>
      </c>
      <c r="I50" s="23">
        <v>0.81</v>
      </c>
      <c r="J50" s="4">
        <f t="shared" si="0"/>
        <v>5.1948051948051993E-2</v>
      </c>
      <c r="K50" s="4">
        <f t="shared" si="1"/>
        <v>0.15714285714285731</v>
      </c>
      <c r="L50" s="4">
        <f t="shared" si="2"/>
        <v>0.15714285714285731</v>
      </c>
      <c r="M50" s="3">
        <f t="shared" si="3"/>
        <v>1</v>
      </c>
      <c r="N50" s="3">
        <f t="shared" si="4"/>
        <v>1</v>
      </c>
    </row>
    <row r="51" spans="1:14" ht="12" customHeight="1" thickBot="1">
      <c r="A51" s="20">
        <v>43900</v>
      </c>
      <c r="B51" s="21">
        <v>0.2883101851851852</v>
      </c>
      <c r="C51" s="22" t="s">
        <v>72</v>
      </c>
      <c r="D51" s="22" t="s">
        <v>30</v>
      </c>
      <c r="E51" s="23">
        <v>6.59</v>
      </c>
      <c r="F51" s="23">
        <v>6.61</v>
      </c>
      <c r="G51" s="23">
        <v>6.65</v>
      </c>
      <c r="H51" s="23">
        <v>7.24</v>
      </c>
      <c r="I51" s="23">
        <v>7.24</v>
      </c>
      <c r="J51" s="4">
        <f t="shared" si="0"/>
        <v>9.5310136157337341E-2</v>
      </c>
      <c r="K51" s="4">
        <f t="shared" si="1"/>
        <v>9.863429438543253E-2</v>
      </c>
      <c r="L51" s="4">
        <f t="shared" si="2"/>
        <v>9.863429438543253E-2</v>
      </c>
      <c r="M51" s="3">
        <f t="shared" si="3"/>
        <v>1</v>
      </c>
      <c r="N51" s="3">
        <f t="shared" si="4"/>
        <v>1</v>
      </c>
    </row>
    <row r="52" spans="1:14" ht="15" customHeight="1" thickBot="1">
      <c r="A52" s="20">
        <v>43901</v>
      </c>
      <c r="B52" s="21">
        <v>0.33333333333333331</v>
      </c>
      <c r="C52" s="22" t="s">
        <v>81</v>
      </c>
      <c r="D52" s="22" t="s">
        <v>30</v>
      </c>
      <c r="E52" s="24">
        <v>32.99</v>
      </c>
      <c r="F52" s="23">
        <v>32.21</v>
      </c>
      <c r="G52" s="34">
        <v>31.8</v>
      </c>
      <c r="H52" s="23">
        <v>32.450000000000003</v>
      </c>
      <c r="I52" s="23">
        <v>32.450000000000003</v>
      </c>
      <c r="J52" s="4">
        <f t="shared" si="0"/>
        <v>7.4511021421919277E-3</v>
      </c>
      <c r="K52" s="4">
        <f t="shared" si="1"/>
        <v>-1.6368596544407369E-2</v>
      </c>
      <c r="L52" s="4">
        <f t="shared" si="2"/>
        <v>-1.6368596544407369E-2</v>
      </c>
      <c r="M52" s="3">
        <f t="shared" si="3"/>
        <v>0</v>
      </c>
      <c r="N52" s="3">
        <f t="shared" si="4"/>
        <v>0</v>
      </c>
    </row>
    <row r="53" spans="1:14" ht="15.75" customHeight="1" thickBot="1">
      <c r="A53" s="20">
        <v>43902</v>
      </c>
      <c r="B53" s="21">
        <v>0.66817129629629635</v>
      </c>
      <c r="C53" s="22" t="s">
        <v>47</v>
      </c>
      <c r="D53" s="29" t="s">
        <v>30</v>
      </c>
      <c r="E53" s="27">
        <v>5.95</v>
      </c>
      <c r="F53" s="23">
        <v>7.5</v>
      </c>
      <c r="G53" s="23">
        <v>7.41</v>
      </c>
      <c r="H53" s="23">
        <v>7.5</v>
      </c>
      <c r="I53" s="23">
        <v>7.69</v>
      </c>
      <c r="J53" s="4">
        <f t="shared" si="0"/>
        <v>2.5333333333333385E-2</v>
      </c>
      <c r="K53" s="4">
        <f t="shared" si="1"/>
        <v>0.26050420168067223</v>
      </c>
      <c r="L53" s="4">
        <f t="shared" si="2"/>
        <v>0.29243697478991598</v>
      </c>
      <c r="M53" s="3">
        <f t="shared" si="3"/>
        <v>1</v>
      </c>
      <c r="N53" s="3">
        <f t="shared" si="4"/>
        <v>1</v>
      </c>
    </row>
    <row r="54" spans="1:14" ht="14.25" customHeight="1" thickBot="1">
      <c r="A54" s="20">
        <v>43906</v>
      </c>
      <c r="B54" s="21">
        <v>0.35054398148148147</v>
      </c>
      <c r="C54" s="22" t="s">
        <v>99</v>
      </c>
      <c r="D54" s="22" t="s">
        <v>30</v>
      </c>
      <c r="E54" s="23">
        <v>0.35</v>
      </c>
      <c r="F54" s="23">
        <v>0.35</v>
      </c>
      <c r="G54" s="24">
        <v>0.34</v>
      </c>
      <c r="H54" s="23">
        <v>0.37</v>
      </c>
      <c r="I54" s="23">
        <v>0.37</v>
      </c>
      <c r="J54" s="4">
        <f t="shared" si="0"/>
        <v>5.7142857142857197E-2</v>
      </c>
      <c r="K54" s="4">
        <f t="shared" si="1"/>
        <v>5.7142857142857197E-2</v>
      </c>
      <c r="L54" s="4">
        <f t="shared" si="2"/>
        <v>5.7142857142857197E-2</v>
      </c>
      <c r="M54" s="3">
        <f t="shared" si="3"/>
        <v>1</v>
      </c>
      <c r="N54" s="3">
        <f t="shared" si="4"/>
        <v>1</v>
      </c>
    </row>
    <row r="55" spans="1:14" ht="15.75" customHeight="1" thickBot="1">
      <c r="A55" s="20">
        <v>43907</v>
      </c>
      <c r="B55" s="21">
        <v>0.29166666666666669</v>
      </c>
      <c r="C55" s="22" t="s">
        <v>49</v>
      </c>
      <c r="D55" s="22" t="s">
        <v>30</v>
      </c>
      <c r="E55" s="23">
        <v>4.28</v>
      </c>
      <c r="F55" s="25">
        <v>4.4000000000000004</v>
      </c>
      <c r="G55" s="27">
        <v>4.3600000000000003</v>
      </c>
      <c r="H55" s="23">
        <v>4.4800000000000004</v>
      </c>
      <c r="I55" s="23">
        <v>4.7699999999999996</v>
      </c>
      <c r="J55" s="4">
        <f t="shared" si="0"/>
        <v>8.4090909090908911E-2</v>
      </c>
      <c r="K55" s="4">
        <f t="shared" si="1"/>
        <v>4.6728971962616862E-2</v>
      </c>
      <c r="L55" s="4">
        <f t="shared" si="2"/>
        <v>0.11448598130841105</v>
      </c>
      <c r="M55" s="3">
        <f t="shared" si="3"/>
        <v>1</v>
      </c>
      <c r="N55" s="3">
        <f t="shared" si="4"/>
        <v>1</v>
      </c>
    </row>
    <row r="56" spans="1:14" ht="13.5" customHeight="1" thickBot="1">
      <c r="A56" s="20">
        <v>43908</v>
      </c>
      <c r="B56" s="21">
        <v>0.29166666666666669</v>
      </c>
      <c r="C56" s="22" t="s">
        <v>106</v>
      </c>
      <c r="D56" s="22" t="s">
        <v>30</v>
      </c>
      <c r="E56" s="23">
        <v>169.5</v>
      </c>
      <c r="F56" s="23">
        <v>161.35</v>
      </c>
      <c r="G56" s="23">
        <v>164.72</v>
      </c>
      <c r="H56" s="23">
        <v>171.88</v>
      </c>
      <c r="I56" s="23">
        <v>183.73</v>
      </c>
      <c r="J56" s="4">
        <f t="shared" si="0"/>
        <v>0.13870467926867056</v>
      </c>
      <c r="K56" s="4">
        <f t="shared" si="1"/>
        <v>1.4041297935103218E-2</v>
      </c>
      <c r="L56" s="4">
        <f t="shared" si="2"/>
        <v>8.3952802359881951E-2</v>
      </c>
      <c r="M56" s="3">
        <f t="shared" si="3"/>
        <v>1</v>
      </c>
      <c r="N56" s="3">
        <f t="shared" si="4"/>
        <v>1</v>
      </c>
    </row>
    <row r="57" spans="1:14" ht="12.75" customHeight="1" thickBot="1">
      <c r="A57" s="20">
        <v>43909</v>
      </c>
      <c r="B57" s="21">
        <v>0.33344907407407409</v>
      </c>
      <c r="C57" s="22" t="s">
        <v>112</v>
      </c>
      <c r="D57" s="22" t="s">
        <v>30</v>
      </c>
      <c r="E57" s="23">
        <v>0.36499999999999999</v>
      </c>
      <c r="F57" s="23">
        <v>0.53</v>
      </c>
      <c r="G57" s="23">
        <v>0.45</v>
      </c>
      <c r="H57" s="23">
        <v>0.54500000000000004</v>
      </c>
      <c r="I57" s="23">
        <v>0.54500000000000004</v>
      </c>
      <c r="J57" s="4">
        <f t="shared" si="0"/>
        <v>2.8301886792452855E-2</v>
      </c>
      <c r="K57" s="4">
        <f t="shared" si="1"/>
        <v>0.49315068493150699</v>
      </c>
      <c r="L57" s="4">
        <f t="shared" si="2"/>
        <v>0.49315068493150699</v>
      </c>
      <c r="M57" s="3">
        <f t="shared" si="3"/>
        <v>1</v>
      </c>
      <c r="N57" s="3">
        <f t="shared" si="4"/>
        <v>1</v>
      </c>
    </row>
    <row r="58" spans="1:14" ht="12.75" customHeight="1" thickBot="1">
      <c r="A58" s="20">
        <v>43914</v>
      </c>
      <c r="B58" s="21">
        <v>0.39456018518518521</v>
      </c>
      <c r="C58" s="22" t="s">
        <v>43</v>
      </c>
      <c r="D58" s="22" t="s">
        <v>30</v>
      </c>
      <c r="E58" s="23">
        <v>1.27</v>
      </c>
      <c r="F58" s="23">
        <v>1.33</v>
      </c>
      <c r="G58" s="23">
        <v>1.33</v>
      </c>
      <c r="H58" s="23">
        <v>1.41</v>
      </c>
      <c r="I58" s="23">
        <v>1.56</v>
      </c>
      <c r="J58" s="4">
        <f t="shared" si="0"/>
        <v>0.17293233082706766</v>
      </c>
      <c r="K58" s="4">
        <f t="shared" si="1"/>
        <v>0.11023622047244086</v>
      </c>
      <c r="L58" s="4">
        <f t="shared" si="2"/>
        <v>0.22834645669291342</v>
      </c>
      <c r="M58" s="3">
        <f t="shared" si="3"/>
        <v>1</v>
      </c>
      <c r="N58" s="3">
        <f t="shared" si="4"/>
        <v>1</v>
      </c>
    </row>
    <row r="59" spans="1:14" ht="15.75" thickBot="1">
      <c r="A59" s="20">
        <v>43914</v>
      </c>
      <c r="B59" s="21">
        <v>0.33692129629629625</v>
      </c>
      <c r="C59" s="22" t="s">
        <v>116</v>
      </c>
      <c r="D59" s="22" t="s">
        <v>30</v>
      </c>
      <c r="E59" s="23">
        <v>2.98</v>
      </c>
      <c r="F59" s="23">
        <v>3.54</v>
      </c>
      <c r="G59" s="24">
        <v>3.75</v>
      </c>
      <c r="H59" s="23">
        <v>3.82</v>
      </c>
      <c r="I59" s="23">
        <v>4.24</v>
      </c>
      <c r="J59" s="4">
        <f t="shared" si="0"/>
        <v>0.19774011299435032</v>
      </c>
      <c r="K59" s="4">
        <f t="shared" si="1"/>
        <v>0.28187919463087241</v>
      </c>
      <c r="L59" s="4">
        <f t="shared" si="2"/>
        <v>0.42281879194630878</v>
      </c>
      <c r="M59" s="3">
        <f t="shared" si="3"/>
        <v>1</v>
      </c>
      <c r="N59" s="3">
        <f t="shared" si="4"/>
        <v>1</v>
      </c>
    </row>
    <row r="60" spans="1:14" ht="15.75" thickBot="1">
      <c r="A60" s="20">
        <v>43914</v>
      </c>
      <c r="B60" s="21">
        <v>0.29166666666666669</v>
      </c>
      <c r="C60" s="22" t="s">
        <v>117</v>
      </c>
      <c r="D60" s="22" t="s">
        <v>30</v>
      </c>
      <c r="E60" s="23">
        <v>1.61</v>
      </c>
      <c r="F60" s="25">
        <v>1.85</v>
      </c>
      <c r="G60" s="27">
        <v>1.72</v>
      </c>
      <c r="H60" s="23">
        <v>1.88</v>
      </c>
      <c r="I60" s="23">
        <v>2.08</v>
      </c>
      <c r="J60" s="4">
        <f t="shared" si="0"/>
        <v>0.1243243243243243</v>
      </c>
      <c r="K60" s="4">
        <f t="shared" si="1"/>
        <v>0.16770186335403714</v>
      </c>
      <c r="L60" s="4">
        <f t="shared" si="2"/>
        <v>0.29192546583850926</v>
      </c>
      <c r="M60" s="3">
        <f t="shared" si="3"/>
        <v>1</v>
      </c>
      <c r="N60" s="3">
        <f t="shared" si="4"/>
        <v>1</v>
      </c>
    </row>
    <row r="61" spans="1:14" ht="12.75" customHeight="1" thickBot="1">
      <c r="A61" s="20">
        <v>43915</v>
      </c>
      <c r="B61" s="21">
        <v>0.33692129629629625</v>
      </c>
      <c r="C61" s="22" t="s">
        <v>117</v>
      </c>
      <c r="D61" s="22" t="s">
        <v>30</v>
      </c>
      <c r="E61" s="23">
        <v>1.72</v>
      </c>
      <c r="F61" s="23">
        <v>1.78</v>
      </c>
      <c r="G61" s="23">
        <v>1.72</v>
      </c>
      <c r="H61" s="23">
        <v>1.85</v>
      </c>
      <c r="I61" s="34">
        <v>2.08</v>
      </c>
      <c r="J61" s="4">
        <f t="shared" si="0"/>
        <v>0.16853932584269665</v>
      </c>
      <c r="K61" s="4">
        <f t="shared" si="1"/>
        <v>7.5581395348837274E-2</v>
      </c>
      <c r="L61" s="4">
        <f t="shared" si="2"/>
        <v>0.20930232558139542</v>
      </c>
      <c r="M61" s="3">
        <f t="shared" si="3"/>
        <v>1</v>
      </c>
      <c r="N61" s="3">
        <f t="shared" si="4"/>
        <v>1</v>
      </c>
    </row>
    <row r="62" spans="1:14" ht="13.5" customHeight="1" thickBot="1">
      <c r="A62" s="20">
        <v>43916</v>
      </c>
      <c r="B62" s="21">
        <v>0.39456018518518521</v>
      </c>
      <c r="C62" s="22" t="s">
        <v>43</v>
      </c>
      <c r="D62" s="28" t="s">
        <v>30</v>
      </c>
      <c r="E62" s="23">
        <v>1.4</v>
      </c>
      <c r="F62" s="23">
        <v>1.42</v>
      </c>
      <c r="G62" s="23">
        <v>1.51</v>
      </c>
      <c r="H62" s="23">
        <v>1.55</v>
      </c>
      <c r="I62" s="23">
        <v>1.66</v>
      </c>
      <c r="J62" s="4">
        <f t="shared" si="0"/>
        <v>0.16901408450704225</v>
      </c>
      <c r="K62" s="4">
        <f t="shared" si="1"/>
        <v>0.10714285714285725</v>
      </c>
      <c r="L62" s="4">
        <f t="shared" si="2"/>
        <v>0.18571428571428572</v>
      </c>
      <c r="M62" s="3">
        <f t="shared" si="3"/>
        <v>1</v>
      </c>
      <c r="N62" s="3">
        <f t="shared" si="4"/>
        <v>1</v>
      </c>
    </row>
    <row r="63" spans="1:14" ht="13.5" customHeight="1" thickBot="1">
      <c r="A63" s="20">
        <v>43917</v>
      </c>
      <c r="B63" s="21">
        <v>0.33344907407407409</v>
      </c>
      <c r="C63" s="22" t="s">
        <v>122</v>
      </c>
      <c r="D63" s="22" t="s">
        <v>30</v>
      </c>
      <c r="E63" s="23">
        <v>0.74</v>
      </c>
      <c r="F63" s="23">
        <v>0.77</v>
      </c>
      <c r="G63" s="34">
        <v>0.9</v>
      </c>
      <c r="H63" s="23">
        <v>0.95</v>
      </c>
      <c r="I63" s="23">
        <v>0.95</v>
      </c>
      <c r="J63" s="4">
        <f t="shared" si="0"/>
        <v>0.23376623376623368</v>
      </c>
      <c r="K63" s="4">
        <f t="shared" si="1"/>
        <v>0.28378378378378372</v>
      </c>
      <c r="L63" s="4">
        <f t="shared" si="2"/>
        <v>0.28378378378378372</v>
      </c>
      <c r="M63" s="3">
        <f t="shared" si="3"/>
        <v>1</v>
      </c>
      <c r="N63" s="3">
        <f t="shared" si="4"/>
        <v>1</v>
      </c>
    </row>
    <row r="64" spans="1:14" s="6" customFormat="1" ht="28.5" customHeight="1" thickBot="1">
      <c r="A64" s="20">
        <v>43917</v>
      </c>
      <c r="B64" s="21">
        <v>0.29108796296296297</v>
      </c>
      <c r="C64" s="22" t="s">
        <v>123</v>
      </c>
      <c r="D64" s="22" t="s">
        <v>30</v>
      </c>
      <c r="E64" s="23">
        <v>2.59</v>
      </c>
      <c r="F64" s="23">
        <v>2.77</v>
      </c>
      <c r="G64" s="26">
        <v>2.8</v>
      </c>
      <c r="H64" s="23">
        <v>3.08</v>
      </c>
      <c r="I64" s="23">
        <v>3.39</v>
      </c>
      <c r="J64" s="4">
        <f t="shared" si="0"/>
        <v>0.22382671480144409</v>
      </c>
      <c r="K64" s="4">
        <f t="shared" si="1"/>
        <v>0.18918918918918928</v>
      </c>
      <c r="L64" s="4">
        <f t="shared" si="2"/>
        <v>0.30888030888030898</v>
      </c>
      <c r="M64" s="3">
        <f t="shared" si="3"/>
        <v>1</v>
      </c>
      <c r="N64" s="3">
        <f t="shared" si="4"/>
        <v>1</v>
      </c>
    </row>
    <row r="65" spans="1:14" ht="24.75" customHeight="1" thickBot="1">
      <c r="A65" s="20">
        <v>43920</v>
      </c>
      <c r="B65" s="21">
        <v>0.33344907407407409</v>
      </c>
      <c r="C65" s="22" t="s">
        <v>125</v>
      </c>
      <c r="D65" s="22" t="s">
        <v>30</v>
      </c>
      <c r="E65" s="23">
        <v>2.13</v>
      </c>
      <c r="F65" s="23">
        <v>2.23</v>
      </c>
      <c r="G65" s="23">
        <v>2.27</v>
      </c>
      <c r="H65" s="23">
        <v>2.8</v>
      </c>
      <c r="I65" s="23">
        <v>2.8</v>
      </c>
      <c r="J65" s="4">
        <f t="shared" si="0"/>
        <v>0.25560538116591919</v>
      </c>
      <c r="K65" s="4">
        <f t="shared" si="1"/>
        <v>0.31455399061032863</v>
      </c>
      <c r="L65" s="4">
        <f t="shared" si="2"/>
        <v>0.31455399061032863</v>
      </c>
      <c r="M65" s="3">
        <f t="shared" si="3"/>
        <v>1</v>
      </c>
      <c r="N65" s="3">
        <f t="shared" si="4"/>
        <v>1</v>
      </c>
    </row>
    <row r="66" spans="1:14" ht="25.5" customHeight="1" thickBot="1">
      <c r="A66" s="20">
        <v>43921</v>
      </c>
      <c r="B66" s="21">
        <v>0.3125</v>
      </c>
      <c r="C66" s="22" t="s">
        <v>127</v>
      </c>
      <c r="D66" s="22" t="s">
        <v>30</v>
      </c>
      <c r="E66" s="23">
        <v>26.42</v>
      </c>
      <c r="F66" s="23">
        <v>26.35</v>
      </c>
      <c r="G66" s="23">
        <v>27.53</v>
      </c>
      <c r="H66" s="23">
        <v>27.97</v>
      </c>
      <c r="I66" s="23">
        <v>28.79</v>
      </c>
      <c r="J66" s="4">
        <f t="shared" si="0"/>
        <v>9.2599620493358542E-2</v>
      </c>
      <c r="K66" s="4">
        <f t="shared" si="1"/>
        <v>5.8667676003027899E-2</v>
      </c>
      <c r="L66" s="4">
        <f t="shared" si="2"/>
        <v>8.9704769114307234E-2</v>
      </c>
      <c r="M66" s="3">
        <f t="shared" si="3"/>
        <v>1</v>
      </c>
      <c r="N66" s="3">
        <f t="shared" si="4"/>
        <v>1</v>
      </c>
    </row>
    <row r="67" spans="1:14" ht="28.5" customHeight="1" thickBot="1">
      <c r="A67" s="20">
        <v>43892</v>
      </c>
      <c r="B67" s="21">
        <v>0.37511574074074078</v>
      </c>
      <c r="C67" s="22" t="s">
        <v>51</v>
      </c>
      <c r="D67" s="22" t="s">
        <v>31</v>
      </c>
      <c r="E67" s="23">
        <v>11.34</v>
      </c>
      <c r="F67" s="23">
        <v>11.58</v>
      </c>
      <c r="G67" s="23">
        <v>12.06</v>
      </c>
      <c r="H67" s="23">
        <v>12.09</v>
      </c>
      <c r="I67" s="23">
        <v>12.09</v>
      </c>
      <c r="J67" s="4">
        <f t="shared" si="0"/>
        <v>4.4041450777202056E-2</v>
      </c>
      <c r="K67" s="4">
        <f t="shared" si="1"/>
        <v>6.6137566137566134E-2</v>
      </c>
      <c r="L67" s="4">
        <f t="shared" si="2"/>
        <v>6.6137566137566134E-2</v>
      </c>
      <c r="M67" s="3">
        <f t="shared" si="3"/>
        <v>1</v>
      </c>
      <c r="N67" s="3">
        <f t="shared" si="4"/>
        <v>1</v>
      </c>
    </row>
    <row r="68" spans="1:14" ht="27" customHeight="1" thickBot="1">
      <c r="A68" s="20">
        <v>43892</v>
      </c>
      <c r="B68" s="21">
        <v>0.27094907407407409</v>
      </c>
      <c r="C68" s="22" t="s">
        <v>52</v>
      </c>
      <c r="D68" s="22" t="s">
        <v>31</v>
      </c>
      <c r="E68" s="23">
        <v>37.36</v>
      </c>
      <c r="F68" s="23">
        <v>38.47</v>
      </c>
      <c r="G68" s="24">
        <v>39.130000000000003</v>
      </c>
      <c r="H68" s="33">
        <v>39.159999999999997</v>
      </c>
      <c r="I68" s="23">
        <v>39.96</v>
      </c>
      <c r="J68" s="4">
        <f t="shared" si="0"/>
        <v>3.8731479074603642E-2</v>
      </c>
      <c r="K68" s="4">
        <f t="shared" si="1"/>
        <v>4.8179871520342539E-2</v>
      </c>
      <c r="L68" s="4">
        <f t="shared" si="2"/>
        <v>6.9593147751606035E-2</v>
      </c>
      <c r="M68" s="3">
        <f t="shared" si="3"/>
        <v>1</v>
      </c>
      <c r="N68" s="3">
        <f t="shared" si="4"/>
        <v>1</v>
      </c>
    </row>
    <row r="69" spans="1:14" ht="25.5" customHeight="1" thickBot="1">
      <c r="A69" s="20">
        <v>43893</v>
      </c>
      <c r="B69" s="21">
        <v>0.8666666666666667</v>
      </c>
      <c r="C69" s="22" t="s">
        <v>59</v>
      </c>
      <c r="D69" s="22" t="s">
        <v>31</v>
      </c>
      <c r="E69" s="23">
        <v>37.86</v>
      </c>
      <c r="F69" s="25">
        <v>40.46</v>
      </c>
      <c r="G69" s="27">
        <v>39.92</v>
      </c>
      <c r="H69" s="23">
        <v>40.26</v>
      </c>
      <c r="I69" s="23">
        <v>40.26</v>
      </c>
      <c r="J69" s="4">
        <f t="shared" si="0"/>
        <v>-4.9431537320811375E-3</v>
      </c>
      <c r="K69" s="4">
        <f t="shared" si="1"/>
        <v>6.3391442155308994E-2</v>
      </c>
      <c r="L69" s="4">
        <f t="shared" si="2"/>
        <v>6.3391442155308994E-2</v>
      </c>
      <c r="M69" s="3">
        <f t="shared" si="3"/>
        <v>1</v>
      </c>
      <c r="N69" s="3">
        <f t="shared" si="4"/>
        <v>1</v>
      </c>
    </row>
    <row r="70" spans="1:14" ht="26.25" customHeight="1" thickBot="1">
      <c r="A70" s="20">
        <v>43893</v>
      </c>
      <c r="B70" s="21">
        <v>0.68958333333333333</v>
      </c>
      <c r="C70" s="22" t="s">
        <v>60</v>
      </c>
      <c r="D70" s="22" t="s">
        <v>31</v>
      </c>
      <c r="E70" s="23">
        <v>36.4</v>
      </c>
      <c r="F70" s="23">
        <v>37.67</v>
      </c>
      <c r="G70" s="23">
        <v>39.33</v>
      </c>
      <c r="H70" s="23">
        <v>39.380000000000003</v>
      </c>
      <c r="I70" s="23">
        <v>39.380000000000003</v>
      </c>
      <c r="J70" s="4">
        <f t="shared" si="0"/>
        <v>4.5394212901513159E-2</v>
      </c>
      <c r="K70" s="4">
        <f t="shared" si="1"/>
        <v>8.186813186813198E-2</v>
      </c>
      <c r="L70" s="4">
        <f t="shared" si="2"/>
        <v>8.186813186813198E-2</v>
      </c>
      <c r="M70" s="3">
        <f t="shared" si="3"/>
        <v>1</v>
      </c>
      <c r="N70" s="3">
        <f t="shared" si="4"/>
        <v>1</v>
      </c>
    </row>
    <row r="71" spans="1:14" ht="30" customHeight="1" thickBot="1">
      <c r="A71" s="20">
        <v>43894</v>
      </c>
      <c r="B71" s="21">
        <v>0.67372685185185188</v>
      </c>
      <c r="C71" s="22" t="s">
        <v>63</v>
      </c>
      <c r="D71" s="22" t="s">
        <v>31</v>
      </c>
      <c r="E71" s="23">
        <v>18.48</v>
      </c>
      <c r="F71" s="23">
        <v>18.5</v>
      </c>
      <c r="G71" s="23">
        <v>17.670000000000002</v>
      </c>
      <c r="H71" s="23">
        <v>18.5</v>
      </c>
      <c r="I71" s="23">
        <v>18.5</v>
      </c>
      <c r="J71" s="4">
        <f t="shared" si="0"/>
        <v>0</v>
      </c>
      <c r="K71" s="4">
        <f t="shared" si="1"/>
        <v>1.082251082251059E-3</v>
      </c>
      <c r="L71" s="4">
        <f t="shared" si="2"/>
        <v>1.082251082251059E-3</v>
      </c>
      <c r="M71" s="3">
        <f t="shared" si="3"/>
        <v>1</v>
      </c>
      <c r="N71" s="3">
        <f t="shared" si="4"/>
        <v>1</v>
      </c>
    </row>
    <row r="72" spans="1:14" ht="30" customHeight="1" thickBot="1">
      <c r="A72" s="20">
        <v>43895</v>
      </c>
      <c r="B72" s="21">
        <v>0.67013888888888884</v>
      </c>
      <c r="C72" s="22" t="s">
        <v>64</v>
      </c>
      <c r="D72" s="22" t="s">
        <v>31</v>
      </c>
      <c r="E72" s="23">
        <v>25.79</v>
      </c>
      <c r="F72" s="23">
        <v>25.83</v>
      </c>
      <c r="G72" s="23">
        <v>25.91</v>
      </c>
      <c r="H72" s="23">
        <v>26.42</v>
      </c>
      <c r="I72" s="23">
        <v>26.42</v>
      </c>
      <c r="J72" s="4">
        <f t="shared" si="0"/>
        <v>2.2841656987998584E-2</v>
      </c>
      <c r="K72" s="4">
        <f t="shared" si="1"/>
        <v>2.44280728964716E-2</v>
      </c>
      <c r="L72" s="4">
        <f t="shared" si="2"/>
        <v>2.44280728964716E-2</v>
      </c>
      <c r="M72" s="3">
        <f t="shared" si="3"/>
        <v>1</v>
      </c>
      <c r="N72" s="3">
        <f t="shared" si="4"/>
        <v>1</v>
      </c>
    </row>
    <row r="73" spans="1:14" ht="24.75" customHeight="1" thickBot="1">
      <c r="A73" s="20">
        <v>43899</v>
      </c>
      <c r="B73" s="21">
        <v>0.37511574074074078</v>
      </c>
      <c r="C73" s="22" t="s">
        <v>65</v>
      </c>
      <c r="D73" s="22" t="s">
        <v>31</v>
      </c>
      <c r="E73" s="23">
        <v>37.89</v>
      </c>
      <c r="F73" s="23">
        <v>37.06</v>
      </c>
      <c r="G73" s="23">
        <v>35.46</v>
      </c>
      <c r="H73" s="23">
        <v>37.42</v>
      </c>
      <c r="I73" s="23">
        <v>37.42</v>
      </c>
      <c r="J73" s="4">
        <f t="shared" si="0"/>
        <v>9.7139773340528708E-3</v>
      </c>
      <c r="K73" s="4">
        <f t="shared" si="1"/>
        <v>-1.24043283188176E-2</v>
      </c>
      <c r="L73" s="4">
        <f t="shared" si="2"/>
        <v>-1.24043283188176E-2</v>
      </c>
      <c r="M73" s="3">
        <f t="shared" si="3"/>
        <v>0</v>
      </c>
      <c r="N73" s="3">
        <f t="shared" si="4"/>
        <v>0</v>
      </c>
    </row>
    <row r="74" spans="1:14" ht="25.5" customHeight="1" thickBot="1">
      <c r="A74" s="20">
        <v>43900</v>
      </c>
      <c r="B74" s="21">
        <v>0.61285879629629625</v>
      </c>
      <c r="C74" s="22" t="s">
        <v>68</v>
      </c>
      <c r="D74" s="22" t="s">
        <v>31</v>
      </c>
      <c r="E74" s="23">
        <v>11.58</v>
      </c>
      <c r="F74" s="23">
        <v>12</v>
      </c>
      <c r="G74" s="23">
        <v>11.67</v>
      </c>
      <c r="H74" s="23">
        <v>12.02</v>
      </c>
      <c r="I74" s="23">
        <v>12.02</v>
      </c>
      <c r="J74" s="4">
        <f t="shared" si="0"/>
        <v>1.6666666666666312E-3</v>
      </c>
      <c r="K74" s="4">
        <f t="shared" si="1"/>
        <v>3.7996545768566453E-2</v>
      </c>
      <c r="L74" s="4">
        <f t="shared" si="2"/>
        <v>3.7996545768566453E-2</v>
      </c>
      <c r="M74" s="3">
        <f t="shared" si="3"/>
        <v>1</v>
      </c>
      <c r="N74" s="3">
        <f t="shared" si="4"/>
        <v>1</v>
      </c>
    </row>
    <row r="75" spans="1:14" ht="23.25" customHeight="1" thickBot="1">
      <c r="A75" s="20">
        <v>43900</v>
      </c>
      <c r="B75" s="21">
        <v>0.47928240740740741</v>
      </c>
      <c r="C75" s="22" t="s">
        <v>69</v>
      </c>
      <c r="D75" s="22" t="s">
        <v>31</v>
      </c>
      <c r="E75" s="23">
        <v>50</v>
      </c>
      <c r="F75" s="23">
        <v>50.31</v>
      </c>
      <c r="G75" s="23">
        <v>48.99</v>
      </c>
      <c r="H75" s="23">
        <v>50.63</v>
      </c>
      <c r="I75" s="23">
        <v>50.63</v>
      </c>
      <c r="J75" s="4">
        <f t="shared" si="0"/>
        <v>6.360564500099389E-3</v>
      </c>
      <c r="K75" s="4">
        <f t="shared" si="1"/>
        <v>1.260000000000005E-2</v>
      </c>
      <c r="L75" s="4">
        <f t="shared" si="2"/>
        <v>1.260000000000005E-2</v>
      </c>
      <c r="M75" s="3">
        <f t="shared" si="3"/>
        <v>1</v>
      </c>
      <c r="N75" s="3">
        <f t="shared" si="4"/>
        <v>1</v>
      </c>
    </row>
    <row r="76" spans="1:14" ht="24.75" customHeight="1" thickBot="1">
      <c r="A76" s="20">
        <v>43900</v>
      </c>
      <c r="B76" s="21">
        <v>0.38305555555555554</v>
      </c>
      <c r="C76" s="22" t="s">
        <v>70</v>
      </c>
      <c r="D76" s="22" t="s">
        <v>31</v>
      </c>
      <c r="E76" s="23">
        <v>3.15</v>
      </c>
      <c r="F76" s="23">
        <v>3.25</v>
      </c>
      <c r="G76" s="23">
        <v>3.31</v>
      </c>
      <c r="H76" s="23">
        <v>3.36</v>
      </c>
      <c r="I76" s="23">
        <v>3.36</v>
      </c>
      <c r="J76" s="4">
        <f t="shared" si="0"/>
        <v>3.3846153846153811E-2</v>
      </c>
      <c r="K76" s="4">
        <f t="shared" si="1"/>
        <v>6.6666666666666652E-2</v>
      </c>
      <c r="L76" s="4">
        <f t="shared" si="2"/>
        <v>6.6666666666666652E-2</v>
      </c>
      <c r="M76" s="3">
        <f t="shared" si="3"/>
        <v>1</v>
      </c>
      <c r="N76" s="3">
        <f t="shared" si="4"/>
        <v>1</v>
      </c>
    </row>
    <row r="77" spans="1:14" ht="24.75" customHeight="1" thickBot="1">
      <c r="A77" s="20">
        <v>43900</v>
      </c>
      <c r="B77" s="21">
        <v>0.70844907407407398</v>
      </c>
      <c r="C77" s="22" t="s">
        <v>73</v>
      </c>
      <c r="D77" s="22" t="s">
        <v>31</v>
      </c>
      <c r="E77" s="23">
        <v>18.25</v>
      </c>
      <c r="F77" s="23">
        <v>18</v>
      </c>
      <c r="G77" s="23">
        <v>17.420000000000002</v>
      </c>
      <c r="H77" s="23">
        <v>18.23</v>
      </c>
      <c r="I77" s="23">
        <v>18.25</v>
      </c>
      <c r="J77" s="4">
        <f t="shared" si="0"/>
        <v>1.3888888888888888E-2</v>
      </c>
      <c r="K77" s="4">
        <f t="shared" si="1"/>
        <v>-1.0958904109588808E-3</v>
      </c>
      <c r="L77" s="4">
        <f t="shared" si="2"/>
        <v>0</v>
      </c>
      <c r="M77" s="3">
        <f t="shared" si="3"/>
        <v>0</v>
      </c>
      <c r="N77" s="3">
        <f t="shared" si="4"/>
        <v>0</v>
      </c>
    </row>
    <row r="78" spans="1:14" ht="15.75" thickBot="1">
      <c r="A78" s="20">
        <v>43900</v>
      </c>
      <c r="B78" s="21">
        <v>0.67847222222222225</v>
      </c>
      <c r="C78" s="22" t="s">
        <v>74</v>
      </c>
      <c r="D78" s="22" t="s">
        <v>31</v>
      </c>
      <c r="E78" s="33">
        <v>13.73</v>
      </c>
      <c r="F78" s="23">
        <v>13.46</v>
      </c>
      <c r="G78" s="23">
        <v>13.3</v>
      </c>
      <c r="H78" s="23">
        <v>13.6</v>
      </c>
      <c r="I78" s="23">
        <v>13.6</v>
      </c>
      <c r="J78" s="4">
        <f t="shared" si="0"/>
        <v>1.0401188707280741E-2</v>
      </c>
      <c r="K78" s="4">
        <f t="shared" si="1"/>
        <v>-9.4683175528041345E-3</v>
      </c>
      <c r="L78" s="4">
        <f t="shared" si="2"/>
        <v>-9.4683175528041345E-3</v>
      </c>
      <c r="M78" s="3">
        <f t="shared" si="3"/>
        <v>0</v>
      </c>
      <c r="N78" s="3">
        <f t="shared" si="4"/>
        <v>0</v>
      </c>
    </row>
    <row r="79" spans="1:14" ht="15.75" thickBot="1">
      <c r="A79" s="20">
        <v>43900</v>
      </c>
      <c r="B79" s="21">
        <v>0.67708333333333337</v>
      </c>
      <c r="C79" s="22" t="s">
        <v>75</v>
      </c>
      <c r="D79" s="22" t="s">
        <v>31</v>
      </c>
      <c r="E79" s="26">
        <v>30.06</v>
      </c>
      <c r="F79" s="23">
        <v>29.68</v>
      </c>
      <c r="G79" s="23">
        <v>29.31</v>
      </c>
      <c r="H79" s="23">
        <v>29.84</v>
      </c>
      <c r="I79" s="23">
        <v>32.409999999999997</v>
      </c>
      <c r="J79" s="4">
        <f t="shared" si="0"/>
        <v>9.1981132075471594E-2</v>
      </c>
      <c r="K79" s="4">
        <f t="shared" si="1"/>
        <v>-7.3186959414503951E-3</v>
      </c>
      <c r="L79" s="4">
        <f t="shared" si="2"/>
        <v>7.8176979374584094E-2</v>
      </c>
      <c r="M79" s="3">
        <f t="shared" si="3"/>
        <v>0</v>
      </c>
      <c r="N79" s="3">
        <f t="shared" si="4"/>
        <v>1</v>
      </c>
    </row>
    <row r="80" spans="1:14" ht="15.75" thickBot="1">
      <c r="A80" s="20">
        <v>43900</v>
      </c>
      <c r="B80" s="21">
        <v>0.67013888888888884</v>
      </c>
      <c r="C80" s="22" t="s">
        <v>76</v>
      </c>
      <c r="D80" s="22" t="s">
        <v>31</v>
      </c>
      <c r="E80" s="23">
        <v>16.3</v>
      </c>
      <c r="F80" s="23">
        <v>16.7</v>
      </c>
      <c r="G80" s="26">
        <v>16.11</v>
      </c>
      <c r="H80" s="23">
        <v>17.36</v>
      </c>
      <c r="I80" s="23">
        <v>17.36</v>
      </c>
      <c r="J80" s="4">
        <f t="shared" si="0"/>
        <v>3.9520958083832346E-2</v>
      </c>
      <c r="K80" s="4">
        <f t="shared" si="1"/>
        <v>6.5030674846625683E-2</v>
      </c>
      <c r="L80" s="4">
        <f t="shared" si="2"/>
        <v>6.5030674846625683E-2</v>
      </c>
      <c r="M80" s="3">
        <f t="shared" si="3"/>
        <v>1</v>
      </c>
      <c r="N80" s="3">
        <f t="shared" si="4"/>
        <v>1</v>
      </c>
    </row>
    <row r="81" spans="1:14" ht="15.75" thickBot="1">
      <c r="A81" s="20">
        <v>43900</v>
      </c>
      <c r="B81" s="21">
        <v>0.67025462962962967</v>
      </c>
      <c r="C81" s="22" t="s">
        <v>77</v>
      </c>
      <c r="D81" s="22" t="s">
        <v>31</v>
      </c>
      <c r="E81" s="23">
        <v>2.41</v>
      </c>
      <c r="F81" s="23">
        <v>2.5099999999999998</v>
      </c>
      <c r="G81" s="26">
        <v>2.54</v>
      </c>
      <c r="H81" s="23">
        <v>2.86</v>
      </c>
      <c r="I81" s="23">
        <v>2.86</v>
      </c>
      <c r="J81" s="4">
        <f t="shared" si="0"/>
        <v>0.13944223107569725</v>
      </c>
      <c r="K81" s="4">
        <f t="shared" si="1"/>
        <v>0.18672199170124471</v>
      </c>
      <c r="L81" s="4">
        <f t="shared" si="2"/>
        <v>0.18672199170124471</v>
      </c>
      <c r="M81" s="3">
        <f t="shared" si="3"/>
        <v>1</v>
      </c>
      <c r="N81" s="3">
        <f t="shared" si="4"/>
        <v>1</v>
      </c>
    </row>
    <row r="82" spans="1:14" ht="15.75" thickBot="1">
      <c r="A82" s="20">
        <v>43901</v>
      </c>
      <c r="B82" s="21">
        <v>0.58766203703703701</v>
      </c>
      <c r="C82" s="22" t="s">
        <v>78</v>
      </c>
      <c r="D82" s="22" t="s">
        <v>31</v>
      </c>
      <c r="E82" s="23">
        <v>10.6</v>
      </c>
      <c r="F82" s="23">
        <v>10.24</v>
      </c>
      <c r="G82" s="23">
        <v>10.14</v>
      </c>
      <c r="H82" s="23">
        <v>10.64</v>
      </c>
      <c r="I82" s="23">
        <v>10.64</v>
      </c>
      <c r="J82" s="4">
        <f t="shared" si="0"/>
        <v>3.9062500000000035E-2</v>
      </c>
      <c r="K82" s="4">
        <f t="shared" si="1"/>
        <v>3.7735849056604646E-3</v>
      </c>
      <c r="L82" s="4">
        <f t="shared" si="2"/>
        <v>3.7735849056604646E-3</v>
      </c>
      <c r="M82" s="3">
        <f t="shared" si="3"/>
        <v>1</v>
      </c>
      <c r="N82" s="3">
        <f t="shared" si="4"/>
        <v>1</v>
      </c>
    </row>
    <row r="83" spans="1:14" ht="15" customHeight="1" thickBot="1">
      <c r="A83" s="31">
        <v>43901</v>
      </c>
      <c r="B83" s="21">
        <v>0.38541666666666669</v>
      </c>
      <c r="C83" s="22" t="s">
        <v>79</v>
      </c>
      <c r="D83" s="22" t="s">
        <v>31</v>
      </c>
      <c r="E83" s="23">
        <v>16.829999999999998</v>
      </c>
      <c r="F83" s="23">
        <v>16.309999999999999</v>
      </c>
      <c r="G83" s="23">
        <v>17.260000000000002</v>
      </c>
      <c r="H83" s="23">
        <v>17.440000000000001</v>
      </c>
      <c r="I83" s="23">
        <v>17.440000000000001</v>
      </c>
      <c r="J83" s="4">
        <f t="shared" si="0"/>
        <v>6.9282648681790474E-2</v>
      </c>
      <c r="K83" s="4">
        <f t="shared" si="1"/>
        <v>3.6244800950683484E-2</v>
      </c>
      <c r="L83" s="4">
        <f t="shared" si="2"/>
        <v>3.6244800950683484E-2</v>
      </c>
      <c r="M83" s="3">
        <f t="shared" si="3"/>
        <v>1</v>
      </c>
      <c r="N83" s="3">
        <f t="shared" si="4"/>
        <v>1</v>
      </c>
    </row>
    <row r="84" spans="1:14" ht="15.75" thickBot="1">
      <c r="A84" s="20">
        <v>43901</v>
      </c>
      <c r="B84" s="21">
        <v>0.36761574074074077</v>
      </c>
      <c r="C84" s="22" t="s">
        <v>80</v>
      </c>
      <c r="D84" s="22" t="s">
        <v>31</v>
      </c>
      <c r="E84" s="23">
        <v>33.29</v>
      </c>
      <c r="F84" s="23">
        <v>32.5</v>
      </c>
      <c r="G84" s="23">
        <v>31.74</v>
      </c>
      <c r="H84" s="23">
        <v>33.24</v>
      </c>
      <c r="I84" s="23">
        <v>33.24</v>
      </c>
      <c r="J84" s="4">
        <f t="shared" si="0"/>
        <v>2.276923076923083E-2</v>
      </c>
      <c r="K84" s="4">
        <f t="shared" si="1"/>
        <v>-1.5019525382997045E-3</v>
      </c>
      <c r="L84" s="4">
        <f t="shared" si="2"/>
        <v>-1.5019525382997045E-3</v>
      </c>
      <c r="M84" s="3">
        <f t="shared" si="3"/>
        <v>0</v>
      </c>
      <c r="N84" s="3">
        <f t="shared" si="4"/>
        <v>0</v>
      </c>
    </row>
    <row r="85" spans="1:14" ht="15.75" thickBot="1">
      <c r="A85" s="20">
        <v>43901</v>
      </c>
      <c r="B85" s="21">
        <v>0.7364814814814814</v>
      </c>
      <c r="C85" s="22" t="s">
        <v>84</v>
      </c>
      <c r="D85" s="22" t="s">
        <v>31</v>
      </c>
      <c r="E85" s="23">
        <v>38.049999999999997</v>
      </c>
      <c r="F85" s="23">
        <v>36.21</v>
      </c>
      <c r="G85" s="23">
        <v>38.47</v>
      </c>
      <c r="H85" s="23">
        <v>40.58</v>
      </c>
      <c r="I85" s="23">
        <v>41.16</v>
      </c>
      <c r="J85" s="4">
        <f t="shared" si="0"/>
        <v>0.13670256835128405</v>
      </c>
      <c r="K85" s="4">
        <f t="shared" si="1"/>
        <v>6.649145860709596E-2</v>
      </c>
      <c r="L85" s="4">
        <f t="shared" si="2"/>
        <v>8.1734559789750319E-2</v>
      </c>
      <c r="M85" s="3">
        <f t="shared" si="3"/>
        <v>1</v>
      </c>
      <c r="N85" s="3">
        <f t="shared" si="4"/>
        <v>1</v>
      </c>
    </row>
    <row r="86" spans="1:14" ht="15.75" thickBot="1">
      <c r="A86" s="20">
        <v>43902</v>
      </c>
      <c r="B86" s="21">
        <v>0.60625000000000007</v>
      </c>
      <c r="C86" s="22" t="s">
        <v>85</v>
      </c>
      <c r="D86" s="22" t="s">
        <v>31</v>
      </c>
      <c r="E86" s="23">
        <v>24.06</v>
      </c>
      <c r="F86" s="23">
        <v>21.69</v>
      </c>
      <c r="G86" s="23">
        <v>23.85</v>
      </c>
      <c r="H86" s="23">
        <v>24.24</v>
      </c>
      <c r="I86" s="23">
        <v>26.45</v>
      </c>
      <c r="J86" s="4">
        <f t="shared" si="0"/>
        <v>0.21945597049331478</v>
      </c>
      <c r="K86" s="4">
        <f t="shared" si="1"/>
        <v>7.4812967581047267E-3</v>
      </c>
      <c r="L86" s="4">
        <f t="shared" si="2"/>
        <v>9.9334995843724058E-2</v>
      </c>
      <c r="M86" s="3">
        <f t="shared" si="3"/>
        <v>1</v>
      </c>
      <c r="N86" s="3">
        <f t="shared" si="4"/>
        <v>1</v>
      </c>
    </row>
    <row r="87" spans="1:14" ht="15.75" thickBot="1">
      <c r="A87" s="20">
        <v>43902</v>
      </c>
      <c r="B87" s="21">
        <v>0.35416666666666669</v>
      </c>
      <c r="C87" s="22" t="s">
        <v>86</v>
      </c>
      <c r="D87" s="22" t="s">
        <v>31</v>
      </c>
      <c r="E87" s="23">
        <v>22.88</v>
      </c>
      <c r="F87" s="23">
        <v>22.34</v>
      </c>
      <c r="G87" s="23">
        <v>22.1</v>
      </c>
      <c r="H87" s="23">
        <v>23.56</v>
      </c>
      <c r="I87" s="23">
        <v>25.3</v>
      </c>
      <c r="J87" s="4">
        <f t="shared" si="0"/>
        <v>0.13249776186213075</v>
      </c>
      <c r="K87" s="4">
        <f t="shared" si="1"/>
        <v>2.972027972027971E-2</v>
      </c>
      <c r="L87" s="4">
        <f t="shared" si="2"/>
        <v>0.10576923076923085</v>
      </c>
      <c r="M87" s="3">
        <f t="shared" si="3"/>
        <v>1</v>
      </c>
      <c r="N87" s="3">
        <f t="shared" si="4"/>
        <v>1</v>
      </c>
    </row>
    <row r="88" spans="1:14" ht="15.75" thickBot="1">
      <c r="A88" s="20">
        <v>43902</v>
      </c>
      <c r="B88" s="21">
        <v>0.33344907407407409</v>
      </c>
      <c r="C88" s="22" t="s">
        <v>87</v>
      </c>
      <c r="D88" s="22" t="s">
        <v>31</v>
      </c>
      <c r="E88" s="23">
        <v>33.92</v>
      </c>
      <c r="F88" s="23">
        <v>30.8</v>
      </c>
      <c r="G88" s="23">
        <v>30.1</v>
      </c>
      <c r="H88" s="23">
        <v>32.380000000000003</v>
      </c>
      <c r="I88" s="23">
        <v>36.340000000000003</v>
      </c>
      <c r="J88" s="4">
        <f t="shared" si="0"/>
        <v>0.17987012987012996</v>
      </c>
      <c r="K88" s="4">
        <f t="shared" si="1"/>
        <v>-4.5400943396226391E-2</v>
      </c>
      <c r="L88" s="4">
        <f t="shared" si="2"/>
        <v>7.1344339622641556E-2</v>
      </c>
      <c r="M88" s="3">
        <f t="shared" si="3"/>
        <v>0</v>
      </c>
      <c r="N88" s="3">
        <f t="shared" si="4"/>
        <v>1</v>
      </c>
    </row>
    <row r="89" spans="1:14" ht="15.75" thickBot="1">
      <c r="A89" s="20">
        <v>43902</v>
      </c>
      <c r="B89" s="21">
        <v>0.21875</v>
      </c>
      <c r="C89" s="22" t="s">
        <v>88</v>
      </c>
      <c r="D89" s="22" t="s">
        <v>31</v>
      </c>
      <c r="E89" s="23">
        <v>19</v>
      </c>
      <c r="F89" s="23">
        <v>17.64</v>
      </c>
      <c r="G89" s="23">
        <v>17.809999999999999</v>
      </c>
      <c r="H89" s="23">
        <v>19.329999999999998</v>
      </c>
      <c r="I89" s="23">
        <v>19.329999999999998</v>
      </c>
      <c r="J89" s="4">
        <f t="shared" si="0"/>
        <v>9.5804988662131385E-2</v>
      </c>
      <c r="K89" s="4">
        <f t="shared" si="1"/>
        <v>1.7368421052631488E-2</v>
      </c>
      <c r="L89" s="4">
        <f t="shared" si="2"/>
        <v>1.7368421052631488E-2</v>
      </c>
      <c r="M89" s="3">
        <f t="shared" si="3"/>
        <v>1</v>
      </c>
      <c r="N89" s="3">
        <f t="shared" si="4"/>
        <v>1</v>
      </c>
    </row>
    <row r="90" spans="1:14" ht="15.75" thickBot="1">
      <c r="A90" s="20">
        <v>43902</v>
      </c>
      <c r="B90" s="21">
        <v>0.72916666666666663</v>
      </c>
      <c r="C90" s="22" t="s">
        <v>90</v>
      </c>
      <c r="D90" s="22" t="s">
        <v>31</v>
      </c>
      <c r="E90" s="23">
        <v>18.84</v>
      </c>
      <c r="F90" s="23">
        <v>19.86</v>
      </c>
      <c r="G90" s="34">
        <v>21.54</v>
      </c>
      <c r="H90" s="23">
        <v>21.59</v>
      </c>
      <c r="I90" s="23">
        <v>23</v>
      </c>
      <c r="J90" s="4">
        <f t="shared" si="0"/>
        <v>0.15810674723061433</v>
      </c>
      <c r="K90" s="4">
        <f t="shared" si="1"/>
        <v>0.1459660297239915</v>
      </c>
      <c r="L90" s="4">
        <f t="shared" si="2"/>
        <v>0.2208067940552017</v>
      </c>
      <c r="M90" s="3">
        <f t="shared" si="3"/>
        <v>1</v>
      </c>
      <c r="N90" s="3">
        <f t="shared" si="4"/>
        <v>1</v>
      </c>
    </row>
    <row r="91" spans="1:14" ht="15.75" thickBot="1">
      <c r="A91" s="20">
        <v>43902</v>
      </c>
      <c r="B91" s="21">
        <v>0.71805555555555556</v>
      </c>
      <c r="C91" s="22" t="s">
        <v>91</v>
      </c>
      <c r="D91" s="22" t="s">
        <v>31</v>
      </c>
      <c r="E91" s="23">
        <v>191.98</v>
      </c>
      <c r="F91" s="23">
        <v>205.63</v>
      </c>
      <c r="G91" s="26">
        <v>226.62</v>
      </c>
      <c r="H91" s="23">
        <v>226.65</v>
      </c>
      <c r="I91" s="23">
        <v>226.65</v>
      </c>
      <c r="J91" s="4">
        <f t="shared" ref="J91:J114" si="5">(I91-F91)/F91</f>
        <v>0.10222243836016151</v>
      </c>
      <c r="K91" s="4">
        <f t="shared" ref="K91:K114" si="6">(H91-E91)/E91</f>
        <v>0.18059172830503187</v>
      </c>
      <c r="L91" s="4">
        <f t="shared" ref="L91:L114" si="7">(I91-E91)/E91</f>
        <v>0.18059172830503187</v>
      </c>
      <c r="M91" s="3">
        <f t="shared" ref="M91:M114" si="8">IF(K91&gt;0,1,0)</f>
        <v>1</v>
      </c>
      <c r="N91" s="3">
        <f t="shared" ref="N91:N114" si="9">IF(L91&gt;0,1,0)</f>
        <v>1</v>
      </c>
    </row>
    <row r="92" spans="1:14" ht="15.75" thickBot="1">
      <c r="A92" s="20">
        <v>43902</v>
      </c>
      <c r="B92" s="21">
        <v>0.70844907407407398</v>
      </c>
      <c r="C92" s="22" t="s">
        <v>92</v>
      </c>
      <c r="D92" s="22" t="s">
        <v>31</v>
      </c>
      <c r="E92" s="23">
        <v>8.32</v>
      </c>
      <c r="F92" s="23">
        <v>8.7100000000000009</v>
      </c>
      <c r="G92" s="23">
        <v>9.15</v>
      </c>
      <c r="H92" s="23">
        <v>9.15</v>
      </c>
      <c r="I92" s="23">
        <v>9.15</v>
      </c>
      <c r="J92" s="4">
        <f t="shared" si="5"/>
        <v>5.0516647531572846E-2</v>
      </c>
      <c r="K92" s="4">
        <f t="shared" si="6"/>
        <v>9.9759615384615391E-2</v>
      </c>
      <c r="L92" s="4">
        <f t="shared" si="7"/>
        <v>9.9759615384615391E-2</v>
      </c>
      <c r="M92" s="3">
        <f t="shared" si="8"/>
        <v>1</v>
      </c>
      <c r="N92" s="3">
        <f t="shared" si="9"/>
        <v>1</v>
      </c>
    </row>
    <row r="93" spans="1:14" ht="15.75" thickBot="1">
      <c r="A93" s="20">
        <v>43902</v>
      </c>
      <c r="B93" s="21">
        <v>0.68761574074074072</v>
      </c>
      <c r="C93" s="22" t="s">
        <v>93</v>
      </c>
      <c r="D93" s="22" t="s">
        <v>31</v>
      </c>
      <c r="E93" s="23">
        <v>48.11</v>
      </c>
      <c r="F93" s="23">
        <v>49.68</v>
      </c>
      <c r="G93" s="23">
        <v>50.5</v>
      </c>
      <c r="H93" s="23">
        <v>50.5</v>
      </c>
      <c r="I93" s="23">
        <v>58.89</v>
      </c>
      <c r="J93" s="4">
        <f t="shared" si="5"/>
        <v>0.18538647342995171</v>
      </c>
      <c r="K93" s="4">
        <f t="shared" si="6"/>
        <v>4.9677821658698829E-2</v>
      </c>
      <c r="L93" s="4">
        <f t="shared" si="7"/>
        <v>0.22406983995011434</v>
      </c>
      <c r="M93" s="3">
        <f t="shared" si="8"/>
        <v>1</v>
      </c>
      <c r="N93" s="3">
        <f t="shared" si="9"/>
        <v>1</v>
      </c>
    </row>
    <row r="94" spans="1:14" ht="27" customHeight="1" thickBot="1">
      <c r="A94" s="20">
        <v>43903</v>
      </c>
      <c r="B94" s="21">
        <v>0.50624999999999998</v>
      </c>
      <c r="C94" s="22" t="s">
        <v>94</v>
      </c>
      <c r="D94" s="22" t="s">
        <v>31</v>
      </c>
      <c r="E94" s="23">
        <v>7.57</v>
      </c>
      <c r="F94" s="23">
        <v>8.6999999999999993</v>
      </c>
      <c r="G94" s="23">
        <v>8.9700000000000006</v>
      </c>
      <c r="H94" s="23">
        <v>9.9499999999999993</v>
      </c>
      <c r="I94" s="23">
        <v>9.9499999999999993</v>
      </c>
      <c r="J94" s="4">
        <f t="shared" si="5"/>
        <v>0.14367816091954025</v>
      </c>
      <c r="K94" s="4">
        <f t="shared" si="6"/>
        <v>0.31439894319682943</v>
      </c>
      <c r="L94" s="4">
        <f t="shared" si="7"/>
        <v>0.31439894319682943</v>
      </c>
      <c r="M94" s="3">
        <f t="shared" si="8"/>
        <v>1</v>
      </c>
      <c r="N94" s="3">
        <f t="shared" si="9"/>
        <v>1</v>
      </c>
    </row>
    <row r="95" spans="1:14" ht="27" customHeight="1" thickBot="1">
      <c r="A95" s="20">
        <v>43903</v>
      </c>
      <c r="B95" s="21">
        <v>0.33344907407407409</v>
      </c>
      <c r="C95" s="22" t="s">
        <v>95</v>
      </c>
      <c r="D95" s="22" t="s">
        <v>31</v>
      </c>
      <c r="E95" s="23">
        <v>23.62</v>
      </c>
      <c r="F95" s="23">
        <v>24.82</v>
      </c>
      <c r="G95" s="23">
        <v>25.25</v>
      </c>
      <c r="H95" s="24">
        <v>25.25</v>
      </c>
      <c r="I95" s="23">
        <v>25.25</v>
      </c>
      <c r="J95" s="4">
        <f t="shared" si="5"/>
        <v>1.7324738114423841E-2</v>
      </c>
      <c r="K95" s="4">
        <f t="shared" si="6"/>
        <v>6.9009314140558803E-2</v>
      </c>
      <c r="L95" s="4">
        <f t="shared" si="7"/>
        <v>6.9009314140558803E-2</v>
      </c>
      <c r="M95" s="3">
        <f t="shared" si="8"/>
        <v>1</v>
      </c>
      <c r="N95" s="3">
        <f t="shared" si="9"/>
        <v>1</v>
      </c>
    </row>
    <row r="96" spans="1:14" ht="15.75" thickBot="1">
      <c r="A96" s="20">
        <v>43903</v>
      </c>
      <c r="B96" s="21">
        <v>0.681574074074074</v>
      </c>
      <c r="C96" s="22" t="s">
        <v>96</v>
      </c>
      <c r="D96" s="22" t="s">
        <v>31</v>
      </c>
      <c r="E96" s="23">
        <v>38.29</v>
      </c>
      <c r="F96" s="23">
        <v>38.340000000000003</v>
      </c>
      <c r="G96" s="25">
        <v>36.97</v>
      </c>
      <c r="H96" s="27">
        <v>38.340000000000003</v>
      </c>
      <c r="I96" s="23">
        <v>39.85</v>
      </c>
      <c r="J96" s="4">
        <f t="shared" si="5"/>
        <v>3.9384454877412566E-2</v>
      </c>
      <c r="K96" s="4">
        <f t="shared" si="6"/>
        <v>1.3058239749282911E-3</v>
      </c>
      <c r="L96" s="4">
        <f t="shared" si="7"/>
        <v>4.0741708017759268E-2</v>
      </c>
      <c r="M96" s="3">
        <f t="shared" si="8"/>
        <v>1</v>
      </c>
      <c r="N96" s="3">
        <f t="shared" si="9"/>
        <v>1</v>
      </c>
    </row>
    <row r="97" spans="1:14" ht="24.75" customHeight="1" thickBot="1">
      <c r="A97" s="20">
        <v>43903</v>
      </c>
      <c r="B97" s="21">
        <v>0.67719907407407398</v>
      </c>
      <c r="C97" s="22" t="s">
        <v>97</v>
      </c>
      <c r="D97" s="22" t="s">
        <v>31</v>
      </c>
      <c r="E97" s="23">
        <v>62.39</v>
      </c>
      <c r="F97" s="23">
        <v>56.2</v>
      </c>
      <c r="G97" s="23">
        <v>57.44</v>
      </c>
      <c r="H97" s="23">
        <v>60.87</v>
      </c>
      <c r="I97" s="23">
        <v>60.87</v>
      </c>
      <c r="J97" s="4">
        <f t="shared" si="5"/>
        <v>8.3096085409252562E-2</v>
      </c>
      <c r="K97" s="4">
        <f t="shared" si="6"/>
        <v>-2.4362878666453008E-2</v>
      </c>
      <c r="L97" s="4">
        <f t="shared" si="7"/>
        <v>-2.4362878666453008E-2</v>
      </c>
      <c r="M97" s="3">
        <f t="shared" si="8"/>
        <v>0</v>
      </c>
      <c r="N97" s="3">
        <f t="shared" si="9"/>
        <v>0</v>
      </c>
    </row>
    <row r="98" spans="1:14" ht="14.25" customHeight="1" thickBot="1">
      <c r="A98" s="20">
        <v>43906</v>
      </c>
      <c r="B98" s="21">
        <v>0.29166666666666669</v>
      </c>
      <c r="C98" s="22" t="s">
        <v>100</v>
      </c>
      <c r="D98" s="22" t="s">
        <v>31</v>
      </c>
      <c r="E98" s="23">
        <v>28.83</v>
      </c>
      <c r="F98" s="23">
        <v>27.83</v>
      </c>
      <c r="G98" s="23">
        <v>26.38</v>
      </c>
      <c r="H98" s="23">
        <v>28.23</v>
      </c>
      <c r="I98" s="23">
        <v>28.57</v>
      </c>
      <c r="J98" s="4">
        <f t="shared" si="5"/>
        <v>2.6590010779734174E-2</v>
      </c>
      <c r="K98" s="4">
        <f t="shared" si="6"/>
        <v>-2.0811654526534787E-2</v>
      </c>
      <c r="L98" s="4">
        <f t="shared" si="7"/>
        <v>-9.018383628165037E-3</v>
      </c>
      <c r="M98" s="3">
        <f t="shared" si="8"/>
        <v>0</v>
      </c>
      <c r="N98" s="3">
        <f t="shared" si="9"/>
        <v>0</v>
      </c>
    </row>
    <row r="99" spans="1:14" ht="15.75" customHeight="1" thickBot="1">
      <c r="A99" s="20">
        <v>43906</v>
      </c>
      <c r="B99" s="21">
        <v>0.70347222222222217</v>
      </c>
      <c r="C99" s="22" t="s">
        <v>101</v>
      </c>
      <c r="D99" s="22" t="s">
        <v>31</v>
      </c>
      <c r="E99" s="23">
        <v>89.97</v>
      </c>
      <c r="F99" s="23">
        <v>91.3</v>
      </c>
      <c r="G99" s="23">
        <v>96</v>
      </c>
      <c r="H99" s="23">
        <v>96.19</v>
      </c>
      <c r="I99" s="23">
        <v>96.5</v>
      </c>
      <c r="J99" s="4">
        <f t="shared" si="5"/>
        <v>5.6955093099671443E-2</v>
      </c>
      <c r="K99" s="4">
        <f t="shared" si="6"/>
        <v>6.9134155829721003E-2</v>
      </c>
      <c r="L99" s="4">
        <f t="shared" si="7"/>
        <v>7.2579748805157288E-2</v>
      </c>
      <c r="M99" s="3">
        <f t="shared" si="8"/>
        <v>1</v>
      </c>
      <c r="N99" s="3">
        <f t="shared" si="9"/>
        <v>1</v>
      </c>
    </row>
    <row r="100" spans="1:14" ht="14.25" customHeight="1" thickBot="1">
      <c r="A100" s="20">
        <v>43907</v>
      </c>
      <c r="B100" s="21">
        <v>0.29178240740740741</v>
      </c>
      <c r="C100" s="22" t="s">
        <v>102</v>
      </c>
      <c r="D100" s="22" t="s">
        <v>31</v>
      </c>
      <c r="E100" s="23">
        <v>35.24</v>
      </c>
      <c r="F100" s="23">
        <v>37.49</v>
      </c>
      <c r="G100" s="23">
        <v>38.35</v>
      </c>
      <c r="H100" s="23">
        <v>39.979999999999997</v>
      </c>
      <c r="I100" s="23">
        <v>39.979999999999997</v>
      </c>
      <c r="J100" s="4">
        <f t="shared" si="5"/>
        <v>6.6417711389703787E-2</v>
      </c>
      <c r="K100" s="4">
        <f t="shared" si="6"/>
        <v>0.13450624290578872</v>
      </c>
      <c r="L100" s="4">
        <f t="shared" si="7"/>
        <v>0.13450624290578872</v>
      </c>
      <c r="M100" s="3">
        <f t="shared" si="8"/>
        <v>1</v>
      </c>
      <c r="N100" s="3">
        <f t="shared" si="9"/>
        <v>1</v>
      </c>
    </row>
    <row r="101" spans="1:14" ht="15" customHeight="1" thickBot="1">
      <c r="A101" s="20">
        <v>43907</v>
      </c>
      <c r="B101" s="21">
        <v>0.67372685185185188</v>
      </c>
      <c r="C101" s="22" t="s">
        <v>103</v>
      </c>
      <c r="D101" s="22" t="s">
        <v>31</v>
      </c>
      <c r="E101" s="23">
        <v>5.81</v>
      </c>
      <c r="F101" s="23">
        <v>7.7</v>
      </c>
      <c r="G101" s="23">
        <v>4.5599999999999996</v>
      </c>
      <c r="H101" s="23">
        <v>5.44</v>
      </c>
      <c r="I101" s="23">
        <v>5.88</v>
      </c>
      <c r="J101" s="4">
        <f t="shared" si="5"/>
        <v>-0.23636363636363639</v>
      </c>
      <c r="K101" s="4">
        <f t="shared" si="6"/>
        <v>-6.3683304647159933E-2</v>
      </c>
      <c r="L101" s="4">
        <f t="shared" si="7"/>
        <v>1.2048192771084387E-2</v>
      </c>
      <c r="M101" s="3">
        <f t="shared" si="8"/>
        <v>0</v>
      </c>
      <c r="N101" s="3">
        <f t="shared" si="9"/>
        <v>1</v>
      </c>
    </row>
    <row r="102" spans="1:14" ht="14.25" customHeight="1" thickBot="1">
      <c r="A102" s="20">
        <v>43908</v>
      </c>
      <c r="B102" s="21">
        <v>0.62222222222222223</v>
      </c>
      <c r="C102" s="22" t="s">
        <v>104</v>
      </c>
      <c r="D102" s="22" t="s">
        <v>31</v>
      </c>
      <c r="E102" s="23">
        <v>45.25</v>
      </c>
      <c r="F102" s="23">
        <v>42.45</v>
      </c>
      <c r="G102" s="23">
        <v>42.55</v>
      </c>
      <c r="H102" s="23">
        <v>45.15</v>
      </c>
      <c r="I102" s="24">
        <v>45.15</v>
      </c>
      <c r="J102" s="4">
        <f t="shared" si="5"/>
        <v>6.3604240282685409E-2</v>
      </c>
      <c r="K102" s="4">
        <f t="shared" si="6"/>
        <v>-2.2099447513812469E-3</v>
      </c>
      <c r="L102" s="4">
        <f t="shared" si="7"/>
        <v>-2.2099447513812469E-3</v>
      </c>
      <c r="M102" s="3">
        <f t="shared" si="8"/>
        <v>0</v>
      </c>
      <c r="N102" s="3">
        <f t="shared" si="9"/>
        <v>0</v>
      </c>
    </row>
    <row r="103" spans="1:14" ht="14.25" customHeight="1" thickBot="1">
      <c r="A103" s="20">
        <v>43908</v>
      </c>
      <c r="B103" s="21">
        <v>0.39513888888888887</v>
      </c>
      <c r="C103" s="22" t="s">
        <v>105</v>
      </c>
      <c r="D103" s="22" t="s">
        <v>31</v>
      </c>
      <c r="E103" s="23">
        <v>15.57</v>
      </c>
      <c r="F103" s="23">
        <v>14.87</v>
      </c>
      <c r="G103" s="23">
        <v>14.87</v>
      </c>
      <c r="H103" s="25">
        <v>18.29</v>
      </c>
      <c r="I103" s="27">
        <v>18.29</v>
      </c>
      <c r="J103" s="4">
        <f t="shared" si="5"/>
        <v>0.22999327505043712</v>
      </c>
      <c r="K103" s="4">
        <f t="shared" si="6"/>
        <v>0.17469492614001278</v>
      </c>
      <c r="L103" s="4">
        <f t="shared" si="7"/>
        <v>0.17469492614001278</v>
      </c>
      <c r="M103" s="3">
        <f t="shared" si="8"/>
        <v>1</v>
      </c>
      <c r="N103" s="3">
        <f t="shared" si="9"/>
        <v>1</v>
      </c>
    </row>
    <row r="104" spans="1:14" ht="13.5" customHeight="1" thickBot="1">
      <c r="A104" s="20">
        <v>43909</v>
      </c>
      <c r="B104" s="21">
        <v>0.62986111111111109</v>
      </c>
      <c r="C104" s="22" t="s">
        <v>108</v>
      </c>
      <c r="D104" s="22" t="s">
        <v>31</v>
      </c>
      <c r="E104" s="23">
        <v>12.61</v>
      </c>
      <c r="F104" s="23">
        <v>12.48</v>
      </c>
      <c r="G104" s="23">
        <v>12.52</v>
      </c>
      <c r="H104" s="23">
        <v>12.73</v>
      </c>
      <c r="I104" s="23">
        <v>14.06</v>
      </c>
      <c r="J104" s="4">
        <f t="shared" si="5"/>
        <v>0.1266025641025641</v>
      </c>
      <c r="K104" s="4">
        <f t="shared" si="6"/>
        <v>9.5162569389374303E-3</v>
      </c>
      <c r="L104" s="4">
        <f t="shared" si="7"/>
        <v>0.11498810467882642</v>
      </c>
      <c r="M104" s="3">
        <f t="shared" si="8"/>
        <v>1</v>
      </c>
      <c r="N104" s="3">
        <f t="shared" si="9"/>
        <v>1</v>
      </c>
    </row>
    <row r="105" spans="1:14" ht="15.75" customHeight="1" thickBot="1">
      <c r="A105" s="20">
        <v>43909</v>
      </c>
      <c r="B105" s="21">
        <v>0.63055555555555554</v>
      </c>
      <c r="C105" s="22" t="s">
        <v>109</v>
      </c>
      <c r="D105" s="22" t="s">
        <v>31</v>
      </c>
      <c r="E105" s="23">
        <v>9.36</v>
      </c>
      <c r="F105" s="23">
        <v>9.07</v>
      </c>
      <c r="G105" s="23">
        <v>9.3800000000000008</v>
      </c>
      <c r="H105" s="23">
        <v>9.4600000000000009</v>
      </c>
      <c r="I105" s="23">
        <v>10.76</v>
      </c>
      <c r="J105" s="4">
        <f t="shared" si="5"/>
        <v>0.18632855567805948</v>
      </c>
      <c r="K105" s="4">
        <f t="shared" si="6"/>
        <v>1.0683760683760837E-2</v>
      </c>
      <c r="L105" s="4">
        <f t="shared" si="7"/>
        <v>0.14957264957264962</v>
      </c>
      <c r="M105" s="3">
        <f t="shared" si="8"/>
        <v>1</v>
      </c>
      <c r="N105" s="3">
        <f t="shared" si="9"/>
        <v>1</v>
      </c>
    </row>
    <row r="106" spans="1:14" ht="15.75" customHeight="1" thickBot="1">
      <c r="A106" s="20">
        <v>43909</v>
      </c>
      <c r="B106" s="21">
        <v>0.37511574074074078</v>
      </c>
      <c r="C106" s="22" t="s">
        <v>110</v>
      </c>
      <c r="D106" s="22" t="s">
        <v>31</v>
      </c>
      <c r="E106" s="23">
        <v>0.99</v>
      </c>
      <c r="F106" s="23">
        <v>1.03</v>
      </c>
      <c r="G106" s="24">
        <v>1.08</v>
      </c>
      <c r="H106" s="23">
        <v>1.1000000000000001</v>
      </c>
      <c r="I106" s="23">
        <v>1.17</v>
      </c>
      <c r="J106" s="4">
        <f t="shared" si="5"/>
        <v>0.13592233009708729</v>
      </c>
      <c r="K106" s="4">
        <f t="shared" si="6"/>
        <v>0.11111111111111122</v>
      </c>
      <c r="L106" s="4">
        <f t="shared" si="7"/>
        <v>0.18181818181818177</v>
      </c>
      <c r="M106" s="3">
        <f t="shared" si="8"/>
        <v>1</v>
      </c>
      <c r="N106" s="3">
        <f t="shared" si="9"/>
        <v>1</v>
      </c>
    </row>
    <row r="107" spans="1:14" ht="15" customHeight="1" thickBot="1">
      <c r="A107" s="20">
        <v>43908</v>
      </c>
      <c r="B107" s="21">
        <v>0.85138888888888886</v>
      </c>
      <c r="C107" s="22" t="s">
        <v>111</v>
      </c>
      <c r="D107" s="22" t="s">
        <v>31</v>
      </c>
      <c r="E107" s="23">
        <v>5.54</v>
      </c>
      <c r="F107" s="25">
        <v>5.42</v>
      </c>
      <c r="G107" s="27">
        <v>5.5</v>
      </c>
      <c r="H107" s="23">
        <v>5.9</v>
      </c>
      <c r="I107" s="23">
        <v>6.25</v>
      </c>
      <c r="J107" s="4">
        <f t="shared" si="5"/>
        <v>0.15313653136531366</v>
      </c>
      <c r="K107" s="4">
        <f t="shared" si="6"/>
        <v>6.4981949458483818E-2</v>
      </c>
      <c r="L107" s="4">
        <f t="shared" si="7"/>
        <v>0.12815884476534295</v>
      </c>
      <c r="M107" s="3">
        <f t="shared" si="8"/>
        <v>1</v>
      </c>
      <c r="N107" s="3">
        <f t="shared" si="9"/>
        <v>1</v>
      </c>
    </row>
    <row r="108" spans="1:14" ht="15" customHeight="1" thickBot="1">
      <c r="A108" s="20">
        <v>43910</v>
      </c>
      <c r="B108" s="21">
        <v>0.25081018518518522</v>
      </c>
      <c r="C108" s="22" t="s">
        <v>114</v>
      </c>
      <c r="D108" s="22" t="s">
        <v>31</v>
      </c>
      <c r="E108" s="23">
        <v>12.35</v>
      </c>
      <c r="F108" s="23">
        <v>12.84</v>
      </c>
      <c r="G108" s="23">
        <v>12.56</v>
      </c>
      <c r="H108" s="23">
        <v>14.38</v>
      </c>
      <c r="I108" s="23">
        <v>16.79</v>
      </c>
      <c r="J108" s="4">
        <f t="shared" si="5"/>
        <v>0.30763239875389403</v>
      </c>
      <c r="K108" s="4">
        <f t="shared" si="6"/>
        <v>0.16437246963562763</v>
      </c>
      <c r="L108" s="4">
        <f t="shared" si="7"/>
        <v>0.3595141700404858</v>
      </c>
      <c r="M108" s="3">
        <f t="shared" si="8"/>
        <v>1</v>
      </c>
      <c r="N108" s="3">
        <f t="shared" si="9"/>
        <v>1</v>
      </c>
    </row>
    <row r="109" spans="1:14" ht="15.75" thickBot="1">
      <c r="A109" s="20">
        <v>43913</v>
      </c>
      <c r="B109" s="21">
        <v>0.38900462962962962</v>
      </c>
      <c r="C109" s="22" t="s">
        <v>115</v>
      </c>
      <c r="D109" s="22" t="s">
        <v>31</v>
      </c>
      <c r="E109" s="23">
        <v>1.23</v>
      </c>
      <c r="F109" s="23">
        <v>1.23</v>
      </c>
      <c r="G109" s="23">
        <v>1.27</v>
      </c>
      <c r="H109" s="34">
        <v>1.37</v>
      </c>
      <c r="I109" s="23">
        <v>1.75</v>
      </c>
      <c r="J109" s="4">
        <f t="shared" si="5"/>
        <v>0.42276422764227645</v>
      </c>
      <c r="K109" s="4">
        <f t="shared" si="6"/>
        <v>0.11382113821138222</v>
      </c>
      <c r="L109" s="4">
        <f t="shared" si="7"/>
        <v>0.42276422764227645</v>
      </c>
      <c r="M109" s="3">
        <f t="shared" si="8"/>
        <v>1</v>
      </c>
      <c r="N109" s="3">
        <f t="shared" si="9"/>
        <v>1</v>
      </c>
    </row>
    <row r="110" spans="1:14" ht="15.75" thickBot="1">
      <c r="A110" s="20">
        <v>43914</v>
      </c>
      <c r="B110" s="21">
        <v>0.375</v>
      </c>
      <c r="C110" s="22" t="s">
        <v>64</v>
      </c>
      <c r="D110" s="22" t="s">
        <v>31</v>
      </c>
      <c r="E110" s="23">
        <v>19.309999999999999</v>
      </c>
      <c r="F110" s="23">
        <v>20.149999999999999</v>
      </c>
      <c r="G110" s="23">
        <v>20.66</v>
      </c>
      <c r="H110" s="26">
        <v>21.25</v>
      </c>
      <c r="I110" s="23">
        <v>22.2</v>
      </c>
      <c r="J110" s="4">
        <f t="shared" si="5"/>
        <v>0.10173697270471468</v>
      </c>
      <c r="K110" s="4">
        <f t="shared" si="6"/>
        <v>0.1004660797514242</v>
      </c>
      <c r="L110" s="4">
        <f t="shared" si="7"/>
        <v>0.14966338684619371</v>
      </c>
      <c r="M110" s="3">
        <f t="shared" si="8"/>
        <v>1</v>
      </c>
      <c r="N110" s="3">
        <f t="shared" si="9"/>
        <v>1</v>
      </c>
    </row>
    <row r="111" spans="1:14" ht="15.75" thickBot="1">
      <c r="A111" s="20">
        <v>43915</v>
      </c>
      <c r="B111" s="21">
        <v>0.17025462962962964</v>
      </c>
      <c r="C111" s="22" t="s">
        <v>119</v>
      </c>
      <c r="D111" s="22" t="s">
        <v>31</v>
      </c>
      <c r="E111" s="23">
        <v>2.64</v>
      </c>
      <c r="F111" s="23">
        <v>3.11</v>
      </c>
      <c r="G111" s="23">
        <v>2.75</v>
      </c>
      <c r="H111" s="23">
        <v>3.18</v>
      </c>
      <c r="I111" s="23">
        <v>3.18</v>
      </c>
      <c r="J111" s="4">
        <f t="shared" si="5"/>
        <v>2.2508038585209094E-2</v>
      </c>
      <c r="K111" s="4">
        <f t="shared" si="6"/>
        <v>0.20454545454545456</v>
      </c>
      <c r="L111" s="4">
        <f t="shared" si="7"/>
        <v>0.20454545454545456</v>
      </c>
      <c r="M111" s="3">
        <f t="shared" si="8"/>
        <v>1</v>
      </c>
      <c r="N111" s="3">
        <f t="shared" si="9"/>
        <v>1</v>
      </c>
    </row>
    <row r="112" spans="1:14" ht="15" customHeight="1" thickBot="1">
      <c r="A112" s="20">
        <v>43916</v>
      </c>
      <c r="B112" s="21">
        <v>0.25358796296296299</v>
      </c>
      <c r="C112" s="22" t="s">
        <v>120</v>
      </c>
      <c r="D112" s="22" t="s">
        <v>31</v>
      </c>
      <c r="E112" s="23">
        <v>4.74</v>
      </c>
      <c r="F112" s="23">
        <v>5.49</v>
      </c>
      <c r="G112" s="23">
        <v>5.12</v>
      </c>
      <c r="H112" s="23">
        <v>6.05</v>
      </c>
      <c r="I112" s="26">
        <v>6.05</v>
      </c>
      <c r="J112" s="4">
        <f t="shared" si="5"/>
        <v>0.10200364298724947</v>
      </c>
      <c r="K112" s="4">
        <f t="shared" si="6"/>
        <v>0.27637130801687754</v>
      </c>
      <c r="L112" s="4">
        <f t="shared" si="7"/>
        <v>0.27637130801687754</v>
      </c>
      <c r="M112" s="3">
        <f t="shared" si="8"/>
        <v>1</v>
      </c>
      <c r="N112" s="3">
        <f t="shared" si="9"/>
        <v>1</v>
      </c>
    </row>
    <row r="113" spans="1:14" ht="15.75" thickBot="1">
      <c r="A113" s="20">
        <v>43920</v>
      </c>
      <c r="B113" s="21">
        <v>0.70127314814814812</v>
      </c>
      <c r="C113" s="22" t="s">
        <v>126</v>
      </c>
      <c r="D113" s="28" t="s">
        <v>31</v>
      </c>
      <c r="E113" s="23">
        <v>18.239999999999998</v>
      </c>
      <c r="F113" s="23">
        <v>17.850000000000001</v>
      </c>
      <c r="G113" s="23">
        <v>19.37</v>
      </c>
      <c r="H113" s="23">
        <v>19.489999999999998</v>
      </c>
      <c r="I113" s="23">
        <v>19.489999999999998</v>
      </c>
      <c r="J113" s="4">
        <f t="shared" si="5"/>
        <v>9.1876750700279938E-2</v>
      </c>
      <c r="K113" s="4">
        <f t="shared" si="6"/>
        <v>6.853070175438597E-2</v>
      </c>
      <c r="L113" s="4">
        <f t="shared" si="7"/>
        <v>6.853070175438597E-2</v>
      </c>
      <c r="M113" s="3">
        <f t="shared" si="8"/>
        <v>1</v>
      </c>
      <c r="N113" s="3">
        <f t="shared" si="9"/>
        <v>1</v>
      </c>
    </row>
    <row r="114" spans="1:14" ht="15.75" thickBot="1">
      <c r="A114" s="20">
        <v>43921</v>
      </c>
      <c r="B114" s="21">
        <v>0.7680555555555556</v>
      </c>
      <c r="C114" s="22" t="s">
        <v>128</v>
      </c>
      <c r="D114" s="22" t="s">
        <v>31</v>
      </c>
      <c r="E114" s="23">
        <v>20.05</v>
      </c>
      <c r="F114" s="23">
        <v>19.93</v>
      </c>
      <c r="G114" s="23">
        <v>19.29</v>
      </c>
      <c r="H114" s="23">
        <v>19.93</v>
      </c>
      <c r="I114" s="23">
        <v>20.25</v>
      </c>
      <c r="J114" s="4">
        <f t="shared" si="5"/>
        <v>1.6056196688409446E-2</v>
      </c>
      <c r="K114" s="4">
        <f t="shared" si="6"/>
        <v>-5.98503740648384E-3</v>
      </c>
      <c r="L114" s="4">
        <f t="shared" si="7"/>
        <v>9.9750623441396159E-3</v>
      </c>
      <c r="M114" s="3">
        <f t="shared" si="8"/>
        <v>0</v>
      </c>
      <c r="N114" s="3">
        <f t="shared" si="9"/>
        <v>1</v>
      </c>
    </row>
    <row r="115" spans="1:14">
      <c r="F115" s="3"/>
      <c r="G115" s="3"/>
      <c r="H115" s="3"/>
      <c r="I115" s="3"/>
      <c r="J115" s="3"/>
    </row>
    <row r="116" spans="1:14">
      <c r="A116" s="7" t="s">
        <v>32</v>
      </c>
      <c r="B116" s="16"/>
      <c r="C116" s="16"/>
      <c r="D116" s="16"/>
      <c r="E116" s="16"/>
      <c r="F116" s="17"/>
      <c r="G116" s="17"/>
      <c r="H116" s="17"/>
      <c r="I116" s="17"/>
      <c r="J116" s="3"/>
    </row>
    <row r="117" spans="1:14" ht="15" customHeight="1">
      <c r="A117" s="30" t="s">
        <v>33</v>
      </c>
      <c r="B117" s="30"/>
      <c r="C117" s="30"/>
      <c r="D117" s="30"/>
      <c r="E117" s="30"/>
      <c r="F117" s="30"/>
      <c r="G117" s="30"/>
      <c r="H117" s="30"/>
      <c r="I117" s="30"/>
      <c r="J117" s="3"/>
    </row>
    <row r="118" spans="1:14">
      <c r="A118" s="30"/>
      <c r="B118" s="30"/>
      <c r="C118" s="30"/>
      <c r="D118" s="30"/>
      <c r="E118" s="30"/>
      <c r="F118" s="30"/>
      <c r="G118" s="30"/>
      <c r="H118" s="30"/>
      <c r="I118" s="30"/>
      <c r="J118" s="3"/>
    </row>
    <row r="119" spans="1:14">
      <c r="A119" s="30"/>
      <c r="B119" s="30"/>
      <c r="C119" s="30"/>
      <c r="D119" s="30"/>
      <c r="E119" s="30"/>
      <c r="F119" s="30"/>
      <c r="G119" s="30"/>
      <c r="H119" s="30"/>
      <c r="I119" s="30"/>
      <c r="J119" s="3"/>
    </row>
    <row r="120" spans="1:14">
      <c r="A120" s="30"/>
      <c r="B120" s="30"/>
      <c r="C120" s="30"/>
      <c r="D120" s="30"/>
      <c r="E120" s="30"/>
      <c r="F120" s="30"/>
      <c r="G120" s="30"/>
      <c r="H120" s="30"/>
      <c r="I120" s="30"/>
      <c r="J120" s="3"/>
    </row>
    <row r="121" spans="1:14">
      <c r="A121" s="30"/>
      <c r="B121" s="30"/>
      <c r="C121" s="30"/>
      <c r="D121" s="30"/>
      <c r="E121" s="30"/>
      <c r="F121" s="30"/>
      <c r="G121" s="30"/>
      <c r="H121" s="30"/>
      <c r="I121" s="30"/>
      <c r="J121" s="3"/>
    </row>
    <row r="122" spans="1:14">
      <c r="A122" s="30"/>
      <c r="B122" s="30"/>
      <c r="C122" s="30"/>
      <c r="D122" s="30"/>
      <c r="E122" s="30"/>
      <c r="F122" s="30"/>
      <c r="G122" s="30"/>
      <c r="H122" s="30"/>
      <c r="I122" s="30"/>
      <c r="J122" s="3"/>
    </row>
    <row r="123" spans="1:14">
      <c r="A123" s="30"/>
      <c r="B123" s="30"/>
      <c r="C123" s="30"/>
      <c r="D123" s="30"/>
      <c r="E123" s="30"/>
      <c r="F123" s="30"/>
      <c r="G123" s="30"/>
      <c r="H123" s="30"/>
      <c r="I123" s="30"/>
      <c r="J123" s="3"/>
    </row>
    <row r="124" spans="1:14">
      <c r="A124" s="30"/>
      <c r="B124" s="30"/>
      <c r="C124" s="30"/>
      <c r="D124" s="30"/>
      <c r="E124" s="30"/>
      <c r="F124" s="30"/>
      <c r="G124" s="30"/>
      <c r="H124" s="30"/>
      <c r="I124" s="30"/>
      <c r="J124" s="3"/>
    </row>
    <row r="125" spans="1:14">
      <c r="A125" s="30"/>
      <c r="B125" s="30"/>
      <c r="C125" s="30"/>
      <c r="D125" s="30"/>
      <c r="E125" s="30"/>
      <c r="F125" s="30"/>
      <c r="G125" s="30"/>
      <c r="H125" s="30"/>
      <c r="I125" s="30"/>
      <c r="J125" s="3"/>
    </row>
    <row r="126" spans="1:14">
      <c r="A126" s="30"/>
      <c r="B126" s="30"/>
      <c r="C126" s="30"/>
      <c r="D126" s="30"/>
      <c r="E126" s="30"/>
      <c r="F126" s="30"/>
      <c r="G126" s="30"/>
      <c r="H126" s="30"/>
      <c r="I126" s="30"/>
      <c r="J126" s="3"/>
    </row>
    <row r="127" spans="1:14">
      <c r="A127" s="30"/>
      <c r="B127" s="30"/>
      <c r="C127" s="30"/>
      <c r="D127" s="30"/>
      <c r="E127" s="30"/>
      <c r="F127" s="30"/>
      <c r="G127" s="30"/>
      <c r="H127" s="30"/>
      <c r="I127" s="30"/>
      <c r="J127" s="3"/>
    </row>
    <row r="128" spans="1:14">
      <c r="A128" s="30"/>
      <c r="B128" s="30"/>
      <c r="C128" s="30"/>
      <c r="D128" s="30"/>
      <c r="E128" s="30"/>
      <c r="F128" s="30"/>
      <c r="G128" s="30"/>
      <c r="H128" s="30"/>
      <c r="I128" s="30"/>
      <c r="J128" s="3"/>
    </row>
    <row r="129" spans="1:10">
      <c r="A129" s="30"/>
      <c r="B129" s="30"/>
      <c r="C129" s="30"/>
      <c r="D129" s="30"/>
      <c r="E129" s="30"/>
      <c r="F129" s="30"/>
      <c r="G129" s="30"/>
      <c r="H129" s="30"/>
      <c r="I129" s="30"/>
      <c r="J129" s="3"/>
    </row>
    <row r="130" spans="1:10">
      <c r="A130" s="16"/>
      <c r="B130" s="16"/>
      <c r="C130" s="16"/>
      <c r="D130" s="16"/>
      <c r="E130" s="16"/>
      <c r="F130" s="17"/>
      <c r="G130" s="17"/>
      <c r="H130" s="17"/>
      <c r="I130" s="17"/>
      <c r="J130" s="3"/>
    </row>
    <row r="131" spans="1:10">
      <c r="A131" s="15" t="s">
        <v>34</v>
      </c>
      <c r="B131" s="16"/>
      <c r="C131" s="16"/>
      <c r="D131" s="16"/>
      <c r="E131" s="16"/>
      <c r="F131" s="17"/>
      <c r="G131" s="17"/>
      <c r="H131" s="17"/>
      <c r="I131" s="17"/>
      <c r="J131" s="3"/>
    </row>
    <row r="132" spans="1:10">
      <c r="F132" s="3"/>
      <c r="G132" s="3"/>
      <c r="H132" s="3"/>
      <c r="I132" s="3"/>
      <c r="J132" s="3"/>
    </row>
    <row r="133" spans="1:10">
      <c r="F133" s="3"/>
      <c r="G133" s="3"/>
      <c r="H133" s="3"/>
      <c r="I133" s="3"/>
      <c r="J133" s="3"/>
    </row>
    <row r="134" spans="1:10">
      <c r="F134" s="3"/>
      <c r="G134" s="3"/>
      <c r="H134" s="3"/>
      <c r="I134" s="3"/>
      <c r="J134" s="3"/>
    </row>
    <row r="135" spans="1:10">
      <c r="F135" s="3"/>
      <c r="G135" s="3"/>
      <c r="H135" s="3"/>
      <c r="I135" s="3"/>
      <c r="J135" s="3"/>
    </row>
    <row r="136" spans="1:10" ht="15" customHeight="1">
      <c r="F136" s="3"/>
      <c r="G136" s="3"/>
      <c r="H136" s="3"/>
      <c r="I136" s="3"/>
      <c r="J136" s="3"/>
    </row>
    <row r="137" spans="1:10">
      <c r="F137" s="3"/>
      <c r="G137" s="3"/>
      <c r="H137" s="3"/>
      <c r="I137" s="3"/>
      <c r="J137" s="3"/>
    </row>
    <row r="138" spans="1:10">
      <c r="F138" s="3"/>
      <c r="G138" s="3"/>
      <c r="H138" s="3"/>
      <c r="I138" s="3"/>
      <c r="J138" s="3"/>
    </row>
    <row r="139" spans="1:10">
      <c r="F139" s="3"/>
      <c r="G139" s="3"/>
      <c r="H139" s="3"/>
      <c r="I139" s="3"/>
      <c r="J139" s="3"/>
    </row>
    <row r="140" spans="1:10">
      <c r="F140" s="3"/>
      <c r="G140" s="3"/>
      <c r="H140" s="3"/>
      <c r="I140" s="3"/>
      <c r="J140" s="3"/>
    </row>
    <row r="141" spans="1:10">
      <c r="F141" s="3"/>
      <c r="G141" s="3"/>
      <c r="H141" s="3"/>
      <c r="I141" s="3"/>
      <c r="J141" s="3"/>
    </row>
    <row r="142" spans="1:10">
      <c r="F142" s="3"/>
      <c r="G142" s="3"/>
      <c r="H142" s="3"/>
      <c r="I142" s="3"/>
      <c r="J142" s="3"/>
    </row>
    <row r="143" spans="1:10">
      <c r="F143" s="3"/>
      <c r="G143" s="3"/>
      <c r="H143" s="3"/>
      <c r="I143" s="3"/>
      <c r="J143" s="3"/>
    </row>
    <row r="144" spans="1:10">
      <c r="F144" s="3"/>
      <c r="G144" s="3"/>
      <c r="H144" s="3"/>
      <c r="I144" s="3"/>
      <c r="J144" s="3"/>
    </row>
    <row r="145" spans="6:10">
      <c r="F145" s="3"/>
      <c r="G145" s="3"/>
      <c r="H145" s="3"/>
      <c r="I145" s="3"/>
      <c r="J145" s="3"/>
    </row>
    <row r="146" spans="6:10">
      <c r="F146" s="3"/>
      <c r="G146" s="3"/>
      <c r="H146" s="3"/>
      <c r="I146" s="3"/>
      <c r="J146" s="3"/>
    </row>
    <row r="147" spans="6:10" ht="15" customHeight="1">
      <c r="F147" s="3"/>
      <c r="G147" s="3"/>
      <c r="H147" s="3"/>
      <c r="I147" s="3"/>
      <c r="J147" s="3"/>
    </row>
    <row r="148" spans="6:10">
      <c r="F148" s="3"/>
      <c r="G148" s="3"/>
      <c r="H148" s="3"/>
      <c r="I148" s="3"/>
      <c r="J148" s="3"/>
    </row>
    <row r="149" spans="6:10">
      <c r="F149" s="3"/>
      <c r="G149" s="3"/>
      <c r="H149" s="3"/>
      <c r="I149" s="3"/>
      <c r="J149" s="3"/>
    </row>
    <row r="150" spans="6:10">
      <c r="F150" s="3"/>
      <c r="G150" s="3"/>
      <c r="H150" s="3"/>
      <c r="I150" s="3"/>
      <c r="J150" s="3"/>
    </row>
    <row r="151" spans="6:10">
      <c r="F151" s="3"/>
      <c r="G151" s="3"/>
      <c r="H151" s="3"/>
      <c r="I151" s="3"/>
      <c r="J151" s="3"/>
    </row>
    <row r="152" spans="6:10">
      <c r="F152" s="3"/>
      <c r="G152" s="3"/>
      <c r="H152" s="3"/>
      <c r="I152" s="3"/>
      <c r="J152" s="3"/>
    </row>
    <row r="153" spans="6:10">
      <c r="F153" s="3"/>
      <c r="G153" s="3"/>
      <c r="H153" s="3"/>
      <c r="I153" s="3"/>
      <c r="J153" s="3"/>
    </row>
    <row r="154" spans="6:10">
      <c r="F154" s="3"/>
      <c r="G154" s="3"/>
      <c r="H154" s="3"/>
      <c r="I154" s="3"/>
      <c r="J154" s="3"/>
    </row>
    <row r="155" spans="6:10">
      <c r="F155" s="3"/>
      <c r="G155" s="3"/>
      <c r="H155" s="3"/>
      <c r="I155" s="3"/>
      <c r="J155" s="3"/>
    </row>
    <row r="156" spans="6:10">
      <c r="F156" s="3"/>
      <c r="G156" s="3"/>
      <c r="H156" s="3"/>
      <c r="I156" s="3"/>
      <c r="J156" s="3"/>
    </row>
    <row r="157" spans="6:10" ht="15" customHeight="1"/>
    <row r="159" spans="6:10" ht="15.75" customHeight="1"/>
    <row r="160" spans="6:10" ht="15" customHeight="1"/>
    <row r="170" ht="15" customHeight="1"/>
    <row r="177" ht="15" customHeight="1"/>
  </sheetData>
  <dataConsolidate/>
  <mergeCells count="1">
    <mergeCell ref="A117:I12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dc:creator>
  <cp:lastModifiedBy>Bobo</cp:lastModifiedBy>
  <dcterms:created xsi:type="dcterms:W3CDTF">2017-09-27T13:22:04Z</dcterms:created>
  <dcterms:modified xsi:type="dcterms:W3CDTF">2020-04-07T20:14:23Z</dcterms:modified>
</cp:coreProperties>
</file>