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20" windowWidth="20730" windowHeight="11640"/>
  </bookViews>
  <sheets>
    <sheet name="Sheet1" sheetId="1" r:id="rId1"/>
  </sheets>
  <calcPr calcId="144525"/>
  <fileRecoveryPr autoRecover="0"/>
</workbook>
</file>

<file path=xl/calcChain.xml><?xml version="1.0" encoding="utf-8"?>
<calcChain xmlns="http://schemas.openxmlformats.org/spreadsheetml/2006/main">
  <c r="I8" i="1" l="1"/>
  <c r="H8" i="1"/>
  <c r="G8" i="1"/>
  <c r="F8" i="1"/>
  <c r="E8" i="1"/>
  <c r="D8" i="1"/>
  <c r="I7" i="1"/>
  <c r="H7" i="1"/>
  <c r="G7" i="1"/>
  <c r="F7" i="1"/>
  <c r="E7" i="1"/>
  <c r="D7" i="1"/>
  <c r="I6" i="1"/>
  <c r="H6" i="1"/>
  <c r="G6" i="1"/>
  <c r="F6" i="1"/>
  <c r="E6" i="1"/>
  <c r="D6" i="1"/>
  <c r="I4" i="1"/>
  <c r="H4" i="1"/>
  <c r="G4" i="1"/>
  <c r="F4" i="1"/>
  <c r="E4" i="1"/>
  <c r="D4" i="1"/>
  <c r="I3" i="1"/>
  <c r="H3" i="1"/>
  <c r="G3" i="1"/>
  <c r="F3" i="1"/>
  <c r="E3" i="1"/>
  <c r="D3" i="1"/>
  <c r="J26" i="1"/>
  <c r="L105" i="1"/>
  <c r="N105" i="1" s="1"/>
  <c r="K105" i="1"/>
  <c r="M105" i="1" s="1"/>
  <c r="J105" i="1"/>
  <c r="L104" i="1"/>
  <c r="N104" i="1" s="1"/>
  <c r="K104" i="1"/>
  <c r="M104" i="1" s="1"/>
  <c r="J104" i="1"/>
  <c r="L103" i="1"/>
  <c r="N103" i="1" s="1"/>
  <c r="K103" i="1"/>
  <c r="M103" i="1" s="1"/>
  <c r="J103" i="1"/>
  <c r="L102" i="1"/>
  <c r="N102" i="1" s="1"/>
  <c r="K102" i="1"/>
  <c r="M102" i="1" s="1"/>
  <c r="J102" i="1"/>
  <c r="L101" i="1"/>
  <c r="N101" i="1" s="1"/>
  <c r="K101" i="1"/>
  <c r="M101" i="1" s="1"/>
  <c r="J101" i="1"/>
  <c r="L100" i="1"/>
  <c r="N100" i="1" s="1"/>
  <c r="K100" i="1"/>
  <c r="M100" i="1" s="1"/>
  <c r="J100" i="1"/>
  <c r="L99" i="1"/>
  <c r="N99" i="1" s="1"/>
  <c r="K99" i="1"/>
  <c r="M99" i="1" s="1"/>
  <c r="J99" i="1"/>
  <c r="L98" i="1"/>
  <c r="N98" i="1" s="1"/>
  <c r="K98" i="1"/>
  <c r="M98" i="1" s="1"/>
  <c r="J98" i="1"/>
  <c r="L97" i="1"/>
  <c r="N97" i="1" s="1"/>
  <c r="K97" i="1"/>
  <c r="M97" i="1" s="1"/>
  <c r="J97" i="1"/>
  <c r="L96" i="1"/>
  <c r="N96" i="1" s="1"/>
  <c r="K96" i="1"/>
  <c r="M96" i="1" s="1"/>
  <c r="J96" i="1"/>
  <c r="L95" i="1"/>
  <c r="N95" i="1" s="1"/>
  <c r="K95" i="1"/>
  <c r="M95" i="1" s="1"/>
  <c r="J95" i="1"/>
  <c r="L94" i="1"/>
  <c r="N94" i="1" s="1"/>
  <c r="K94" i="1"/>
  <c r="M94" i="1" s="1"/>
  <c r="J94" i="1"/>
  <c r="L93" i="1"/>
  <c r="N93" i="1" s="1"/>
  <c r="K93" i="1"/>
  <c r="M93" i="1" s="1"/>
  <c r="J93" i="1"/>
  <c r="L92" i="1"/>
  <c r="N92" i="1" s="1"/>
  <c r="K92" i="1"/>
  <c r="M92" i="1" s="1"/>
  <c r="J92" i="1"/>
  <c r="L91" i="1"/>
  <c r="N91" i="1" s="1"/>
  <c r="K91" i="1"/>
  <c r="M91" i="1" s="1"/>
  <c r="J91" i="1"/>
  <c r="L90" i="1"/>
  <c r="N90" i="1" s="1"/>
  <c r="K90" i="1"/>
  <c r="M90" i="1" s="1"/>
  <c r="J90" i="1"/>
  <c r="L89" i="1"/>
  <c r="N89" i="1" s="1"/>
  <c r="K89" i="1"/>
  <c r="M89" i="1" s="1"/>
  <c r="J89" i="1"/>
  <c r="L88" i="1"/>
  <c r="N88" i="1" s="1"/>
  <c r="K88" i="1"/>
  <c r="M88" i="1" s="1"/>
  <c r="J88" i="1"/>
  <c r="L87" i="1"/>
  <c r="N87" i="1" s="1"/>
  <c r="K87" i="1"/>
  <c r="M87" i="1" s="1"/>
  <c r="J87" i="1"/>
  <c r="L86" i="1"/>
  <c r="N86" i="1" s="1"/>
  <c r="K86" i="1"/>
  <c r="M86" i="1" s="1"/>
  <c r="J86" i="1"/>
  <c r="L85" i="1"/>
  <c r="N85" i="1" s="1"/>
  <c r="K85" i="1"/>
  <c r="M85" i="1" s="1"/>
  <c r="J85" i="1"/>
  <c r="L84" i="1"/>
  <c r="N84" i="1" s="1"/>
  <c r="K84" i="1"/>
  <c r="M84" i="1" s="1"/>
  <c r="J84" i="1"/>
  <c r="L83" i="1"/>
  <c r="N83" i="1" s="1"/>
  <c r="K83" i="1"/>
  <c r="M83" i="1" s="1"/>
  <c r="J83" i="1"/>
  <c r="L82" i="1"/>
  <c r="N82" i="1" s="1"/>
  <c r="K82" i="1"/>
  <c r="M82" i="1" s="1"/>
  <c r="J82" i="1"/>
  <c r="L81" i="1"/>
  <c r="N81" i="1" s="1"/>
  <c r="K81" i="1"/>
  <c r="M81" i="1" s="1"/>
  <c r="J81" i="1"/>
  <c r="L80" i="1"/>
  <c r="N80" i="1" s="1"/>
  <c r="K80" i="1"/>
  <c r="M80" i="1" s="1"/>
  <c r="J80" i="1"/>
  <c r="L79" i="1"/>
  <c r="N79" i="1" s="1"/>
  <c r="K79" i="1"/>
  <c r="M79" i="1" s="1"/>
  <c r="J79" i="1"/>
  <c r="L78" i="1"/>
  <c r="N78" i="1" s="1"/>
  <c r="K78" i="1"/>
  <c r="M78" i="1" s="1"/>
  <c r="J78" i="1"/>
  <c r="L77" i="1"/>
  <c r="N77" i="1" s="1"/>
  <c r="K77" i="1"/>
  <c r="M77" i="1" s="1"/>
  <c r="J77" i="1"/>
  <c r="L76" i="1"/>
  <c r="N76" i="1" s="1"/>
  <c r="K76" i="1"/>
  <c r="M76" i="1" s="1"/>
  <c r="J76" i="1"/>
  <c r="L75" i="1"/>
  <c r="N75" i="1" s="1"/>
  <c r="K75" i="1"/>
  <c r="M75" i="1" s="1"/>
  <c r="J75" i="1"/>
  <c r="L74" i="1"/>
  <c r="N74" i="1" s="1"/>
  <c r="K74" i="1"/>
  <c r="M74" i="1" s="1"/>
  <c r="J74" i="1"/>
  <c r="L73" i="1"/>
  <c r="N73" i="1" s="1"/>
  <c r="K73" i="1"/>
  <c r="M73" i="1" s="1"/>
  <c r="J73" i="1"/>
  <c r="L72" i="1"/>
  <c r="N72" i="1" s="1"/>
  <c r="K72" i="1"/>
  <c r="M72" i="1" s="1"/>
  <c r="J72" i="1"/>
  <c r="L71" i="1"/>
  <c r="N71" i="1" s="1"/>
  <c r="K71" i="1"/>
  <c r="M71" i="1" s="1"/>
  <c r="J71" i="1"/>
  <c r="L70" i="1"/>
  <c r="N70" i="1" s="1"/>
  <c r="K70" i="1"/>
  <c r="M70" i="1" s="1"/>
  <c r="J70" i="1"/>
  <c r="L69" i="1"/>
  <c r="N69" i="1" s="1"/>
  <c r="K69" i="1"/>
  <c r="M69" i="1" s="1"/>
  <c r="J69" i="1"/>
  <c r="L68" i="1"/>
  <c r="N68" i="1" s="1"/>
  <c r="K68" i="1"/>
  <c r="M68" i="1" s="1"/>
  <c r="J68" i="1"/>
  <c r="L67" i="1"/>
  <c r="N67" i="1" s="1"/>
  <c r="K67" i="1"/>
  <c r="M67" i="1" s="1"/>
  <c r="J67" i="1"/>
  <c r="L66" i="1"/>
  <c r="N66" i="1" s="1"/>
  <c r="K66" i="1"/>
  <c r="M66" i="1" s="1"/>
  <c r="J66" i="1"/>
  <c r="L65" i="1"/>
  <c r="N65" i="1" s="1"/>
  <c r="K65" i="1"/>
  <c r="M65" i="1" s="1"/>
  <c r="J65" i="1"/>
  <c r="L64" i="1"/>
  <c r="N64" i="1" s="1"/>
  <c r="K64" i="1"/>
  <c r="M64" i="1" s="1"/>
  <c r="J64" i="1"/>
  <c r="L63" i="1"/>
  <c r="N63" i="1" s="1"/>
  <c r="K63" i="1"/>
  <c r="M63" i="1" s="1"/>
  <c r="J63" i="1"/>
  <c r="L62" i="1"/>
  <c r="N62" i="1" s="1"/>
  <c r="K62" i="1"/>
  <c r="M62" i="1" s="1"/>
  <c r="J62" i="1"/>
  <c r="L61" i="1"/>
  <c r="N61" i="1" s="1"/>
  <c r="K61" i="1"/>
  <c r="M61" i="1" s="1"/>
  <c r="J61" i="1"/>
  <c r="L60" i="1"/>
  <c r="N60" i="1" s="1"/>
  <c r="K60" i="1"/>
  <c r="M60" i="1" s="1"/>
  <c r="J60" i="1"/>
  <c r="L59" i="1"/>
  <c r="N59" i="1" s="1"/>
  <c r="K59" i="1"/>
  <c r="M59" i="1" s="1"/>
  <c r="J59" i="1"/>
  <c r="L58" i="1"/>
  <c r="N58" i="1" s="1"/>
  <c r="K58" i="1"/>
  <c r="M58" i="1" s="1"/>
  <c r="J58" i="1"/>
  <c r="L57" i="1"/>
  <c r="N57" i="1" s="1"/>
  <c r="K57" i="1"/>
  <c r="M57" i="1" s="1"/>
  <c r="J57" i="1"/>
  <c r="L56" i="1"/>
  <c r="N56" i="1" s="1"/>
  <c r="K56" i="1"/>
  <c r="M56" i="1" s="1"/>
  <c r="J56" i="1"/>
  <c r="L55" i="1"/>
  <c r="N55" i="1" s="1"/>
  <c r="K55" i="1"/>
  <c r="M55" i="1" s="1"/>
  <c r="J55" i="1"/>
  <c r="L54" i="1"/>
  <c r="N54" i="1" s="1"/>
  <c r="K54" i="1"/>
  <c r="M54" i="1" s="1"/>
  <c r="J54" i="1"/>
  <c r="L53" i="1"/>
  <c r="N53" i="1" s="1"/>
  <c r="K53" i="1"/>
  <c r="M53" i="1" s="1"/>
  <c r="J53" i="1"/>
  <c r="L52" i="1"/>
  <c r="N52" i="1" s="1"/>
  <c r="K52" i="1"/>
  <c r="M52" i="1" s="1"/>
  <c r="J52" i="1"/>
  <c r="L51" i="1"/>
  <c r="N51" i="1" s="1"/>
  <c r="K51" i="1"/>
  <c r="M51" i="1" s="1"/>
  <c r="J51" i="1"/>
  <c r="L50" i="1"/>
  <c r="N50" i="1" s="1"/>
  <c r="K50" i="1"/>
  <c r="M50" i="1" s="1"/>
  <c r="J50" i="1"/>
  <c r="L49" i="1"/>
  <c r="N49" i="1" s="1"/>
  <c r="K49" i="1"/>
  <c r="M49" i="1" s="1"/>
  <c r="J49" i="1"/>
  <c r="L48" i="1"/>
  <c r="N48" i="1" s="1"/>
  <c r="K48" i="1"/>
  <c r="M48" i="1" s="1"/>
  <c r="J48" i="1"/>
  <c r="L47" i="1"/>
  <c r="N47" i="1" s="1"/>
  <c r="K47" i="1"/>
  <c r="M47" i="1" s="1"/>
  <c r="J47" i="1"/>
  <c r="L46" i="1"/>
  <c r="N46" i="1" s="1"/>
  <c r="K46" i="1"/>
  <c r="M46" i="1" s="1"/>
  <c r="J46" i="1"/>
  <c r="L45" i="1"/>
  <c r="N45" i="1" s="1"/>
  <c r="K45" i="1"/>
  <c r="M45" i="1" s="1"/>
  <c r="J45" i="1"/>
  <c r="L44" i="1"/>
  <c r="N44" i="1" s="1"/>
  <c r="K44" i="1"/>
  <c r="M44" i="1" s="1"/>
  <c r="J44" i="1"/>
  <c r="L43" i="1"/>
  <c r="N43" i="1" s="1"/>
  <c r="K43" i="1"/>
  <c r="M43" i="1" s="1"/>
  <c r="J43" i="1"/>
  <c r="L42" i="1"/>
  <c r="N42" i="1" s="1"/>
  <c r="K42" i="1"/>
  <c r="M42" i="1" s="1"/>
  <c r="J42" i="1"/>
  <c r="L41" i="1"/>
  <c r="N41" i="1" s="1"/>
  <c r="K41" i="1"/>
  <c r="M41" i="1" s="1"/>
  <c r="J41" i="1"/>
  <c r="L40" i="1"/>
  <c r="N40" i="1" s="1"/>
  <c r="K40" i="1"/>
  <c r="M40" i="1" s="1"/>
  <c r="J40" i="1"/>
  <c r="L39" i="1"/>
  <c r="N39" i="1" s="1"/>
  <c r="K39" i="1"/>
  <c r="M39" i="1" s="1"/>
  <c r="J39" i="1"/>
  <c r="L38" i="1"/>
  <c r="N38" i="1" s="1"/>
  <c r="K38" i="1"/>
  <c r="M38" i="1" s="1"/>
  <c r="J38" i="1"/>
  <c r="L37" i="1"/>
  <c r="N37" i="1" s="1"/>
  <c r="K37" i="1"/>
  <c r="M37" i="1" s="1"/>
  <c r="J37" i="1"/>
  <c r="L36" i="1"/>
  <c r="N36" i="1" s="1"/>
  <c r="K36" i="1"/>
  <c r="M36" i="1" s="1"/>
  <c r="J36" i="1"/>
  <c r="L35" i="1"/>
  <c r="N35" i="1" s="1"/>
  <c r="K35" i="1"/>
  <c r="M35" i="1" s="1"/>
  <c r="J35" i="1"/>
  <c r="L34" i="1"/>
  <c r="N34" i="1" s="1"/>
  <c r="K34" i="1"/>
  <c r="M34" i="1" s="1"/>
  <c r="J34" i="1"/>
  <c r="L33" i="1"/>
  <c r="N33" i="1" s="1"/>
  <c r="K33" i="1"/>
  <c r="M33" i="1" s="1"/>
  <c r="J33" i="1"/>
  <c r="L32" i="1"/>
  <c r="N32" i="1" s="1"/>
  <c r="K32" i="1"/>
  <c r="M32" i="1" s="1"/>
  <c r="J32" i="1"/>
  <c r="L31" i="1"/>
  <c r="N31" i="1" s="1"/>
  <c r="K31" i="1"/>
  <c r="M31" i="1" s="1"/>
  <c r="J31" i="1"/>
  <c r="L30" i="1"/>
  <c r="N30" i="1" s="1"/>
  <c r="K30" i="1"/>
  <c r="M30" i="1" s="1"/>
  <c r="J30" i="1"/>
  <c r="L29" i="1"/>
  <c r="N29" i="1" s="1"/>
  <c r="K29" i="1"/>
  <c r="M29" i="1" s="1"/>
  <c r="J29" i="1"/>
  <c r="L28" i="1"/>
  <c r="N28" i="1" s="1"/>
  <c r="K28" i="1"/>
  <c r="M28" i="1" s="1"/>
  <c r="J28" i="1"/>
  <c r="L27" i="1"/>
  <c r="N27" i="1" s="1"/>
  <c r="K27" i="1"/>
  <c r="M27" i="1" s="1"/>
  <c r="J27" i="1"/>
  <c r="L26" i="1"/>
  <c r="N26" i="1" s="1"/>
  <c r="K26" i="1"/>
  <c r="M26" i="1" s="1"/>
</calcChain>
</file>

<file path=xl/sharedStrings.xml><?xml version="1.0" encoding="utf-8"?>
<sst xmlns="http://schemas.openxmlformats.org/spreadsheetml/2006/main" count="200" uniqueCount="120">
  <si>
    <t>Date</t>
  </si>
  <si>
    <t>Time</t>
  </si>
  <si>
    <t>Ticker</t>
  </si>
  <si>
    <t>Type</t>
  </si>
  <si>
    <t>M&amp;A</t>
  </si>
  <si>
    <t>Contracts</t>
  </si>
  <si>
    <t>Guidance</t>
  </si>
  <si>
    <t>Previous Close</t>
  </si>
  <si>
    <t>Next Session Peak</t>
  </si>
  <si>
    <t xml:space="preserve">5-Day Peak </t>
  </si>
  <si>
    <t>Prev Close to Peak</t>
  </si>
  <si>
    <t>Correct to Peak</t>
  </si>
  <si>
    <t>Correct to 5-day peak</t>
  </si>
  <si>
    <t>Prev Close to 5-Day Peak</t>
  </si>
  <si>
    <t>Percent Correct - Prev Close to Next Session Peak</t>
  </si>
  <si>
    <t>Percent Correct - Prev Close to 5-day Peak</t>
  </si>
  <si>
    <t>Repurchases</t>
  </si>
  <si>
    <t>Clinical Trials</t>
  </si>
  <si>
    <t>Scorecard</t>
  </si>
  <si>
    <t>Total</t>
  </si>
  <si>
    <t>Next Open to 5-Day Peak</t>
  </si>
  <si>
    <t>Definitions</t>
  </si>
  <si>
    <t>Previous Close - The closing price of the stock prior to the signal</t>
  </si>
  <si>
    <t>Next Open</t>
  </si>
  <si>
    <t>Next Close</t>
  </si>
  <si>
    <t>Next Open - The opening price of the stock in the next session after the signal</t>
  </si>
  <si>
    <t>Next Close - The closing price of the stock in the next session after the signal</t>
  </si>
  <si>
    <t>5-Day Peak - The peak price of the stock in the next 5 sessions after the signal</t>
  </si>
  <si>
    <t>Correct columns - '1' if the price of the stock was up relative to the Previous Close, '0' otherwise. Used to generate Percent Correct values</t>
  </si>
  <si>
    <t>Next Session Peak - The peak price of the stock in the next session after the signal</t>
  </si>
  <si>
    <t>New Contracts</t>
  </si>
  <si>
    <t>Stock Repurchases</t>
  </si>
  <si>
    <t>Disclaimer</t>
  </si>
  <si>
    <t>There is a very high degree of risk involved in trading. The numbers in this document are not guaranteed to be accurate. Past results are not indicative of future returns. Event Trading Technologies LLC and all individuals affiliated with this product, it’s sites assume no responsibilities for your trading and investment results. The signals, indicators, strategies, columns, articles and all other features are for educational purposes only and should not be construed as investment advice. Information for trading observations are obtained from sources believed to be reliable, but we do not warrant its completeness or accuracy, or warrant any results from the use of the information. The signals and information provided are created by computer algorithms and are not reviewed by any human. The signals and information that is delivered is not always accurate and should not be considered investment advice. Your use of the trading observations is entirely at your own risk and it is your sole responsibility to evaluate the accuracy, completeness and usefulness of the information. You must assess the risk of any trade with your broker and make your own independent decisions regarding any securities mentioned herein. Affiliates of Event Trading Technologies LLC may have a position or effect transactions in the securities described herein (or options thereon) and/or otherwise employ trading strategies that may be consistent or inconsistent with the provided strategies.</t>
  </si>
  <si>
    <t>Number of signals over $10/share</t>
  </si>
  <si>
    <t>Number of signals over 1M avg daily vol</t>
  </si>
  <si>
    <t>Number of signals over $10/share, 1M avg vol</t>
  </si>
  <si>
    <t>Number of signals with options available</t>
  </si>
  <si>
    <t>Number over $10/share, over 1M avg  vol, options</t>
  </si>
  <si>
    <t>Average Increase - Prev Close to Next Session Peak</t>
  </si>
  <si>
    <t>Average Increase - Prev Close to 5-day Peak</t>
  </si>
  <si>
    <t>Average Increase - Next Open to 5-day Peak</t>
  </si>
  <si>
    <t>DSX</t>
  </si>
  <si>
    <t>Acquisitions</t>
  </si>
  <si>
    <t>Guidance Changes</t>
  </si>
  <si>
    <t>PSN</t>
  </si>
  <si>
    <t>KBR</t>
  </si>
  <si>
    <t>GD</t>
  </si>
  <si>
    <t>MDU</t>
  </si>
  <si>
    <t>KTOS</t>
  </si>
  <si>
    <t>IDCC</t>
  </si>
  <si>
    <t>NWPX</t>
  </si>
  <si>
    <t>ENOB</t>
  </si>
  <si>
    <t>ARES</t>
  </si>
  <si>
    <t>CTSH</t>
  </si>
  <si>
    <t>FSCT</t>
  </si>
  <si>
    <t>FG</t>
  </si>
  <si>
    <t>BEN</t>
  </si>
  <si>
    <t>INTL</t>
  </si>
  <si>
    <t>GCAP</t>
  </si>
  <si>
    <t>INSM</t>
  </si>
  <si>
    <t>ZGNX</t>
  </si>
  <si>
    <t>VTVT</t>
  </si>
  <si>
    <t>AGRX</t>
  </si>
  <si>
    <t>VTGN</t>
  </si>
  <si>
    <t>ADXS</t>
  </si>
  <si>
    <t>ESPR</t>
  </si>
  <si>
    <t>AVNS</t>
  </si>
  <si>
    <t>ZYXI</t>
  </si>
  <si>
    <t>IFRX</t>
  </si>
  <si>
    <t>BHVN</t>
  </si>
  <si>
    <t>MREO</t>
  </si>
  <si>
    <t>KL</t>
  </si>
  <si>
    <t>BRC</t>
  </si>
  <si>
    <t>ORGS</t>
  </si>
  <si>
    <t>DGLY</t>
  </si>
  <si>
    <t>AEGN</t>
  </si>
  <si>
    <t>XPO</t>
  </si>
  <si>
    <t>ESLT</t>
  </si>
  <si>
    <t>NVEE</t>
  </si>
  <si>
    <t>OII</t>
  </si>
  <si>
    <t>VISL</t>
  </si>
  <si>
    <t>EFOI</t>
  </si>
  <si>
    <t>LMT</t>
  </si>
  <si>
    <t>UIS</t>
  </si>
  <si>
    <t>CHKP</t>
  </si>
  <si>
    <t>FVCB</t>
  </si>
  <si>
    <t>SU</t>
  </si>
  <si>
    <t>BCO</t>
  </si>
  <si>
    <t>SMG</t>
  </si>
  <si>
    <t>ALLE</t>
  </si>
  <si>
    <t>STM</t>
  </si>
  <si>
    <t>BANC</t>
  </si>
  <si>
    <t>BHF</t>
  </si>
  <si>
    <t>CVTI</t>
  </si>
  <si>
    <t>NVR</t>
  </si>
  <si>
    <t>MTRX</t>
  </si>
  <si>
    <t>AER</t>
  </si>
  <si>
    <t>BKI</t>
  </si>
  <si>
    <t>PEBK</t>
  </si>
  <si>
    <t>QCRH</t>
  </si>
  <si>
    <t>BKU</t>
  </si>
  <si>
    <t>JMP</t>
  </si>
  <si>
    <t>HOG</t>
  </si>
  <si>
    <t>BOCH</t>
  </si>
  <si>
    <t>PFG</t>
  </si>
  <si>
    <t>AIG</t>
  </si>
  <si>
    <t>BMO</t>
  </si>
  <si>
    <t>ORRF</t>
  </si>
  <si>
    <t>SSP</t>
  </si>
  <si>
    <t>NBHC</t>
  </si>
  <si>
    <t>EQH</t>
  </si>
  <si>
    <t>RVSB</t>
  </si>
  <si>
    <t>ABTX</t>
  </si>
  <si>
    <t>TIGO</t>
  </si>
  <si>
    <t>MLVF</t>
  </si>
  <si>
    <t>ATAX</t>
  </si>
  <si>
    <t>SMMF</t>
  </si>
  <si>
    <t>OPBK</t>
  </si>
  <si>
    <t>STL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</si>
</sst>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b/>
      <sz val="11"/>
      <color rgb="FF00B050"/>
      <name val="Calibri"/>
      <family val="2"/>
      <scheme val="minor"/>
    </font>
    <font>
      <sz val="10"/>
      <color theme="1"/>
      <name val="Arial"/>
      <family val="2"/>
    </font>
    <font>
      <sz val="10"/>
      <color rgb="FF000000"/>
      <name val="Arial"/>
      <family val="2"/>
    </font>
    <font>
      <sz val="10"/>
      <color rgb="FF000000"/>
      <name val="Yahoo Sans"/>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5">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E0E4E9"/>
      </bottom>
      <diagonal/>
    </border>
    <border>
      <left style="medium">
        <color rgb="FFCCCCCC"/>
      </left>
      <right style="medium">
        <color rgb="FFE0E4E9"/>
      </right>
      <top style="medium">
        <color rgb="FFCCCCCC"/>
      </top>
      <bottom style="medium">
        <color rgb="FFCCCCCC"/>
      </bottom>
      <diagonal/>
    </border>
    <border>
      <left style="medium">
        <color rgb="FFCCCCCC"/>
      </left>
      <right style="medium">
        <color rgb="FFE0E4E9"/>
      </right>
      <top style="medium">
        <color rgb="FFCCCCCC"/>
      </top>
      <bottom style="medium">
        <color rgb="FFE0E4E9"/>
      </bottom>
      <diagonal/>
    </border>
  </borders>
  <cellStyleXfs count="2">
    <xf numFmtId="0" fontId="0" fillId="0" borderId="0"/>
    <xf numFmtId="9" fontId="1" fillId="0" borderId="0" applyFont="0" applyFill="0" applyBorder="0" applyAlignment="0" applyProtection="0"/>
  </cellStyleXfs>
  <cellXfs count="36">
    <xf numFmtId="0" fontId="0" fillId="0" borderId="0" xfId="0"/>
    <xf numFmtId="0" fontId="2" fillId="0" borderId="0" xfId="0" applyFont="1" applyAlignment="1">
      <alignment horizontal="left" vertical="center" wrapText="1"/>
    </xf>
    <xf numFmtId="0" fontId="2" fillId="0" borderId="0" xfId="0" applyNumberFormat="1" applyFont="1" applyAlignment="1">
      <alignment horizontal="left" vertical="center" wrapText="1"/>
    </xf>
    <xf numFmtId="0" fontId="3" fillId="0" borderId="0" xfId="0" applyFont="1" applyAlignment="1">
      <alignment horizontal="left" vertical="center"/>
    </xf>
    <xf numFmtId="0" fontId="3" fillId="0" borderId="0" xfId="0" applyNumberFormat="1" applyFont="1" applyAlignment="1">
      <alignment horizontal="left" vertical="center"/>
    </xf>
    <xf numFmtId="0" fontId="3" fillId="0" borderId="0" xfId="0" applyFont="1" applyFill="1" applyAlignment="1">
      <alignment horizontal="left" vertical="center"/>
    </xf>
    <xf numFmtId="0" fontId="2" fillId="0" borderId="0" xfId="0" applyFont="1" applyAlignment="1">
      <alignment horizontal="left" vertical="center"/>
    </xf>
    <xf numFmtId="0" fontId="2" fillId="0" borderId="0" xfId="0" applyNumberFormat="1" applyFont="1" applyAlignment="1">
      <alignment horizontal="left" vertical="center"/>
    </xf>
    <xf numFmtId="164" fontId="3" fillId="0" borderId="0" xfId="0" applyNumberFormat="1" applyFont="1" applyAlignment="1">
      <alignment horizontal="left" vertical="center"/>
    </xf>
    <xf numFmtId="0" fontId="4" fillId="2" borderId="0" xfId="0" applyFont="1" applyFill="1" applyAlignment="1">
      <alignment horizontal="left" vertical="center"/>
    </xf>
    <xf numFmtId="9" fontId="4" fillId="2" borderId="0" xfId="0" applyNumberFormat="1" applyFont="1" applyFill="1" applyAlignment="1">
      <alignment horizontal="left" vertical="center"/>
    </xf>
    <xf numFmtId="164" fontId="4" fillId="2" borderId="0" xfId="0" applyNumberFormat="1" applyFont="1" applyFill="1" applyAlignment="1">
      <alignment horizontal="left" vertical="center"/>
    </xf>
    <xf numFmtId="0" fontId="3" fillId="0" borderId="0" xfId="0" applyFont="1" applyAlignment="1">
      <alignment horizontal="left" vertical="top" wrapText="1"/>
    </xf>
    <xf numFmtId="0" fontId="5" fillId="2" borderId="0" xfId="0" applyFont="1" applyFill="1" applyAlignment="1">
      <alignment horizontal="left" vertical="center"/>
    </xf>
    <xf numFmtId="0" fontId="0" fillId="0" borderId="0" xfId="0" applyFont="1" applyAlignment="1">
      <alignment horizontal="left" vertical="center"/>
    </xf>
    <xf numFmtId="0" fontId="1" fillId="0" borderId="0" xfId="0" applyFont="1" applyAlignment="1">
      <alignment horizontal="left" vertical="center"/>
    </xf>
    <xf numFmtId="0" fontId="1" fillId="0" borderId="0" xfId="0" applyNumberFormat="1" applyFont="1" applyAlignment="1">
      <alignment horizontal="left" vertical="center"/>
    </xf>
    <xf numFmtId="0" fontId="0" fillId="2" borderId="0" xfId="0" applyFont="1" applyFill="1" applyAlignment="1">
      <alignment horizontal="left" vertical="center"/>
    </xf>
    <xf numFmtId="0" fontId="0" fillId="0" borderId="0" xfId="0" applyNumberFormat="1" applyFont="1" applyAlignment="1">
      <alignment horizontal="left" vertical="center"/>
    </xf>
    <xf numFmtId="14" fontId="6" fillId="0" borderId="1" xfId="0" applyNumberFormat="1" applyFont="1" applyBorder="1" applyAlignment="1">
      <alignment horizontal="right"/>
    </xf>
    <xf numFmtId="21" fontId="6" fillId="0" borderId="1" xfId="0" applyNumberFormat="1" applyFont="1" applyBorder="1" applyAlignment="1">
      <alignment horizontal="right"/>
    </xf>
    <xf numFmtId="0" fontId="6" fillId="0" borderId="1" xfId="0" applyFont="1" applyBorder="1" applyAlignment="1"/>
    <xf numFmtId="0" fontId="6" fillId="0" borderId="1" xfId="0" applyFont="1" applyBorder="1" applyAlignment="1">
      <alignment horizontal="right"/>
    </xf>
    <xf numFmtId="0" fontId="6" fillId="0" borderId="2" xfId="0" applyFont="1" applyBorder="1" applyAlignment="1">
      <alignment horizontal="right"/>
    </xf>
    <xf numFmtId="0" fontId="6" fillId="0" borderId="3" xfId="0" applyFont="1" applyBorder="1" applyAlignment="1">
      <alignment horizontal="right"/>
    </xf>
    <xf numFmtId="0" fontId="7" fillId="3" borderId="1" xfId="0" applyFont="1" applyFill="1" applyBorder="1" applyAlignment="1">
      <alignment horizontal="right"/>
    </xf>
    <xf numFmtId="0" fontId="6" fillId="0" borderId="4" xfId="0" applyFont="1" applyBorder="1" applyAlignment="1">
      <alignment horizontal="right"/>
    </xf>
    <xf numFmtId="0" fontId="7" fillId="3" borderId="1" xfId="0" applyFont="1" applyFill="1" applyBorder="1" applyAlignment="1"/>
    <xf numFmtId="0" fontId="7" fillId="3" borderId="4" xfId="0" applyFont="1" applyFill="1" applyBorder="1" applyAlignment="1">
      <alignment horizontal="right"/>
    </xf>
    <xf numFmtId="0" fontId="6" fillId="0" borderId="3" xfId="0" applyFont="1" applyBorder="1" applyAlignment="1"/>
    <xf numFmtId="0" fontId="0" fillId="0" borderId="0" xfId="0" applyFont="1" applyAlignment="1">
      <alignment horizontal="left" vertical="top" wrapText="1"/>
    </xf>
    <xf numFmtId="9" fontId="1" fillId="0" borderId="0" xfId="1" applyFont="1" applyAlignment="1">
      <alignment horizontal="left" vertical="center"/>
    </xf>
    <xf numFmtId="0" fontId="8" fillId="3" borderId="1" xfId="0" applyFont="1" applyFill="1" applyBorder="1" applyAlignment="1">
      <alignment horizontal="right"/>
    </xf>
    <xf numFmtId="14" fontId="7" fillId="3" borderId="1" xfId="0" applyNumberFormat="1" applyFont="1" applyFill="1" applyBorder="1" applyAlignment="1">
      <alignment horizontal="right"/>
    </xf>
    <xf numFmtId="4" fontId="6" fillId="0" borderId="1" xfId="0" applyNumberFormat="1" applyFont="1" applyBorder="1" applyAlignment="1">
      <alignment horizontal="right"/>
    </xf>
    <xf numFmtId="164" fontId="1" fillId="0" borderId="0" xfId="0" applyNumberFormat="1" applyFont="1" applyAlignment="1">
      <alignment horizontal="lef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7"/>
  <sheetViews>
    <sheetView tabSelected="1" workbookViewId="0">
      <selection activeCell="D14" sqref="D14"/>
    </sheetView>
  </sheetViews>
  <sheetFormatPr defaultRowHeight="15"/>
  <cols>
    <col min="1" max="1" width="11.5703125" style="3" customWidth="1"/>
    <col min="2" max="2" width="10.5703125" style="3" bestFit="1" customWidth="1"/>
    <col min="3" max="3" width="26" style="3" customWidth="1"/>
    <col min="4" max="4" width="17.5703125" style="3" bestFit="1" customWidth="1"/>
    <col min="5" max="5" width="15.85546875" style="3" customWidth="1"/>
    <col min="6" max="6" width="14.7109375" style="4" customWidth="1"/>
    <col min="7" max="7" width="10.5703125" style="4" customWidth="1"/>
    <col min="8" max="8" width="15.140625" style="4" customWidth="1"/>
    <col min="9" max="9" width="13.7109375" style="4" customWidth="1"/>
    <col min="10" max="10" width="13.5703125" style="4" customWidth="1"/>
    <col min="11" max="11" width="20.7109375" style="3" customWidth="1"/>
    <col min="12" max="12" width="15.7109375" style="3" customWidth="1"/>
    <col min="13" max="13" width="9.140625" style="3"/>
    <col min="14" max="14" width="12.85546875" style="3" customWidth="1"/>
    <col min="15" max="15" width="14.7109375" style="3" customWidth="1"/>
    <col min="16" max="16384" width="9.140625" style="3"/>
  </cols>
  <sheetData>
    <row r="1" spans="1:10">
      <c r="A1" s="12"/>
      <c r="B1" s="12"/>
      <c r="C1" s="12"/>
      <c r="D1" s="12"/>
      <c r="E1" s="12"/>
      <c r="F1" s="12"/>
      <c r="G1" s="12"/>
      <c r="H1" s="12"/>
      <c r="I1" s="12"/>
    </row>
    <row r="2" spans="1:10" s="6" customFormat="1">
      <c r="A2" s="6" t="s">
        <v>18</v>
      </c>
      <c r="D2" s="6" t="s">
        <v>19</v>
      </c>
      <c r="E2" s="1" t="s">
        <v>16</v>
      </c>
      <c r="F2" s="1" t="s">
        <v>4</v>
      </c>
      <c r="G2" s="1" t="s">
        <v>6</v>
      </c>
      <c r="H2" s="1" t="s">
        <v>5</v>
      </c>
      <c r="I2" s="7" t="s">
        <v>17</v>
      </c>
      <c r="J2" s="7"/>
    </row>
    <row r="3" spans="1:10">
      <c r="A3" s="3" t="s">
        <v>14</v>
      </c>
      <c r="D3" s="31">
        <f>AVERAGE(M26:M105)</f>
        <v>0.82499999999999996</v>
      </c>
      <c r="E3" s="31">
        <f>AVERAGE(M71:M105)</f>
        <v>0.74285714285714288</v>
      </c>
      <c r="F3" s="31">
        <f>AVERAGE(M26:M35)</f>
        <v>1</v>
      </c>
      <c r="G3" s="31">
        <f>AVERAGE(M49:M50)</f>
        <v>0</v>
      </c>
      <c r="H3" s="31">
        <f>AVERAGE(M51:M70)</f>
        <v>0.95</v>
      </c>
      <c r="I3" s="31">
        <f>AVERAGE(M36:M48)</f>
        <v>0.84615384615384615</v>
      </c>
      <c r="J3" s="18"/>
    </row>
    <row r="4" spans="1:10">
      <c r="A4" s="3" t="s">
        <v>15</v>
      </c>
      <c r="D4" s="31">
        <f>AVERAGE(N26:N105)</f>
        <v>0.86250000000000004</v>
      </c>
      <c r="E4" s="31">
        <f>AVERAGE(N71:N105)</f>
        <v>0.8</v>
      </c>
      <c r="F4" s="31">
        <f>AVERAGE(N26:N35)</f>
        <v>1</v>
      </c>
      <c r="G4" s="31">
        <f>AVERAGE(N49:N50)</f>
        <v>0.5</v>
      </c>
      <c r="H4" s="31">
        <f>AVERAGE(N51:N70)</f>
        <v>0.95</v>
      </c>
      <c r="I4" s="31">
        <f>AVERAGE(N36:N48)</f>
        <v>0.84615384615384615</v>
      </c>
      <c r="J4" s="18"/>
    </row>
    <row r="5" spans="1:10">
      <c r="D5" s="31"/>
      <c r="E5" s="31"/>
      <c r="F5" s="31"/>
      <c r="G5" s="31"/>
      <c r="H5" s="31"/>
      <c r="I5" s="31"/>
      <c r="J5" s="18"/>
    </row>
    <row r="6" spans="1:10">
      <c r="A6" s="14" t="s">
        <v>39</v>
      </c>
      <c r="D6" s="35">
        <f>AVERAGE(K26:K105)</f>
        <v>7.7882125066231947E-2</v>
      </c>
      <c r="E6" s="35">
        <f>AVERAGE(K71:K105)</f>
        <v>2.9213864788260414E-2</v>
      </c>
      <c r="F6" s="35">
        <f>AVERAGE(K26:K35)</f>
        <v>0.12856690135507476</v>
      </c>
      <c r="G6" s="35">
        <f>AVERAGE(K49:K50)</f>
        <v>-1.5218164864222953E-2</v>
      </c>
      <c r="H6" s="35">
        <f>AVERAGE(K51:K70)</f>
        <v>8.8779684029702613E-2</v>
      </c>
      <c r="I6" s="35">
        <f>AVERAGE(K36:K48)</f>
        <v>0.16748141333023725</v>
      </c>
      <c r="J6" s="18"/>
    </row>
    <row r="7" spans="1:10">
      <c r="A7" s="14" t="s">
        <v>40</v>
      </c>
      <c r="D7" s="35">
        <f>AVERAGE(L26:L105)</f>
        <v>0.10328422100387451</v>
      </c>
      <c r="E7" s="35">
        <f>AVERAGE(L71:L105)</f>
        <v>4.2852514560995876E-2</v>
      </c>
      <c r="F7" s="35">
        <f>AVERAGE(L26:L35)</f>
        <v>0.15509402906650407</v>
      </c>
      <c r="G7" s="35">
        <f>AVERAGE(L49:L50)</f>
        <v>1.3110738690329851E-2</v>
      </c>
      <c r="H7" s="35">
        <f>AVERAGE(L51:L70)</f>
        <v>0.10625671989571162</v>
      </c>
      <c r="I7" s="35">
        <f>AVERAGE(L36:L48)</f>
        <v>0.23543103882424446</v>
      </c>
      <c r="J7" s="18"/>
    </row>
    <row r="8" spans="1:10" s="13" customFormat="1">
      <c r="A8" s="9" t="s">
        <v>41</v>
      </c>
      <c r="B8" s="9"/>
      <c r="C8" s="9"/>
      <c r="D8" s="10">
        <f>AVERAGE(J26:J105)</f>
        <v>5.7248360989589429E-2</v>
      </c>
      <c r="E8" s="10">
        <f>AVERAGE(J71:J105)</f>
        <v>4.0229991657827181E-2</v>
      </c>
      <c r="F8" s="10">
        <f>AVERAGE(J26:J35)</f>
        <v>4.7781488500010086E-2</v>
      </c>
      <c r="G8" s="11">
        <f>AVERAGE(J49:J50)</f>
        <v>3.9873832721639892E-2</v>
      </c>
      <c r="H8" s="10">
        <f>AVERAGE(J51:J70)</f>
        <v>5.2936280594150432E-2</v>
      </c>
      <c r="I8" s="10">
        <f>AVERAGE(J36:J48)</f>
        <v>0.11965623144744721</v>
      </c>
      <c r="J8" s="17"/>
    </row>
    <row r="9" spans="1:10">
      <c r="D9" s="8"/>
    </row>
    <row r="10" spans="1:10">
      <c r="A10" s="14" t="s">
        <v>34</v>
      </c>
      <c r="D10" s="4">
        <v>62</v>
      </c>
    </row>
    <row r="11" spans="1:10">
      <c r="A11" s="14" t="s">
        <v>35</v>
      </c>
      <c r="D11" s="4">
        <v>41</v>
      </c>
    </row>
    <row r="12" spans="1:10">
      <c r="A12" s="14" t="s">
        <v>36</v>
      </c>
      <c r="D12" s="4">
        <v>31</v>
      </c>
    </row>
    <row r="13" spans="1:10">
      <c r="A13" s="14" t="s">
        <v>37</v>
      </c>
      <c r="D13" s="4">
        <v>60</v>
      </c>
    </row>
    <row r="14" spans="1:10">
      <c r="A14" s="14" t="s">
        <v>38</v>
      </c>
      <c r="D14" s="4">
        <v>31</v>
      </c>
    </row>
    <row r="15" spans="1:10">
      <c r="D15" s="4"/>
    </row>
    <row r="16" spans="1:10">
      <c r="A16" s="6" t="s">
        <v>21</v>
      </c>
    </row>
    <row r="17" spans="1:14">
      <c r="A17" s="3" t="s">
        <v>22</v>
      </c>
    </row>
    <row r="18" spans="1:14">
      <c r="A18" s="3" t="s">
        <v>25</v>
      </c>
    </row>
    <row r="19" spans="1:14">
      <c r="A19" s="3" t="s">
        <v>26</v>
      </c>
    </row>
    <row r="20" spans="1:14">
      <c r="A20" s="3" t="s">
        <v>29</v>
      </c>
    </row>
    <row r="21" spans="1:14">
      <c r="A21" s="3" t="s">
        <v>27</v>
      </c>
    </row>
    <row r="22" spans="1:14">
      <c r="A22" s="3" t="s">
        <v>28</v>
      </c>
    </row>
    <row r="25" spans="1:14" ht="32.25" customHeight="1" thickBot="1">
      <c r="A25" s="1" t="s">
        <v>0</v>
      </c>
      <c r="B25" s="1" t="s">
        <v>1</v>
      </c>
      <c r="C25" s="1" t="s">
        <v>2</v>
      </c>
      <c r="D25" s="1" t="s">
        <v>3</v>
      </c>
      <c r="E25" s="2" t="s">
        <v>7</v>
      </c>
      <c r="F25" s="2" t="s">
        <v>23</v>
      </c>
      <c r="G25" s="2" t="s">
        <v>24</v>
      </c>
      <c r="H25" s="2" t="s">
        <v>8</v>
      </c>
      <c r="I25" s="2" t="s">
        <v>9</v>
      </c>
      <c r="J25" s="2" t="s">
        <v>20</v>
      </c>
      <c r="K25" s="2" t="s">
        <v>10</v>
      </c>
      <c r="L25" s="2" t="s">
        <v>13</v>
      </c>
      <c r="M25" s="2" t="s">
        <v>11</v>
      </c>
      <c r="N25" s="2" t="s">
        <v>12</v>
      </c>
    </row>
    <row r="26" spans="1:14" ht="15" customHeight="1" thickBot="1">
      <c r="A26" s="19">
        <v>43864</v>
      </c>
      <c r="B26" s="20">
        <v>0.37511574074074078</v>
      </c>
      <c r="C26" s="21" t="s">
        <v>51</v>
      </c>
      <c r="D26" s="21" t="s">
        <v>43</v>
      </c>
      <c r="E26" s="22">
        <v>32.729999999999997</v>
      </c>
      <c r="F26" s="22">
        <v>33</v>
      </c>
      <c r="G26" s="22">
        <v>34.72</v>
      </c>
      <c r="H26" s="22">
        <v>34.82</v>
      </c>
      <c r="I26" s="22">
        <v>35.200000000000003</v>
      </c>
      <c r="J26" s="31">
        <f>(I26-F26)/F26</f>
        <v>6.6666666666666749E-2</v>
      </c>
      <c r="K26" s="31">
        <f>(H26-E26)/E26</f>
        <v>6.3855789795294951E-2</v>
      </c>
      <c r="L26" s="31">
        <f>(I26-E26)/E26</f>
        <v>7.5465933394439536E-2</v>
      </c>
      <c r="M26" s="15">
        <f>IF(K26&gt;0,1,0)</f>
        <v>1</v>
      </c>
      <c r="N26" s="15">
        <f>IF(L26&gt;0,1,0)</f>
        <v>1</v>
      </c>
    </row>
    <row r="27" spans="1:14" ht="14.25" customHeight="1" thickBot="1">
      <c r="A27" s="19">
        <v>43864</v>
      </c>
      <c r="B27" s="20">
        <v>0.31261574074074078</v>
      </c>
      <c r="C27" s="21" t="s">
        <v>52</v>
      </c>
      <c r="D27" s="21" t="s">
        <v>43</v>
      </c>
      <c r="E27" s="22">
        <v>4.43</v>
      </c>
      <c r="F27" s="22">
        <v>4.47</v>
      </c>
      <c r="G27" s="22">
        <v>4.7</v>
      </c>
      <c r="H27" s="22">
        <v>4.75</v>
      </c>
      <c r="I27" s="22">
        <v>4.75</v>
      </c>
      <c r="J27" s="31">
        <f t="shared" ref="J27:J90" si="0">(I27-F27)/F27</f>
        <v>6.2639821029082832E-2</v>
      </c>
      <c r="K27" s="31">
        <f t="shared" ref="K27:K90" si="1">(H27-E27)/E27</f>
        <v>7.2234762979684036E-2</v>
      </c>
      <c r="L27" s="31">
        <f t="shared" ref="L27:L90" si="2">(I27-E27)/E27</f>
        <v>7.2234762979684036E-2</v>
      </c>
      <c r="M27" s="15">
        <f t="shared" ref="M27:N90" si="3">IF(K27&gt;0,1,0)</f>
        <v>1</v>
      </c>
      <c r="N27" s="15">
        <f t="shared" si="3"/>
        <v>1</v>
      </c>
    </row>
    <row r="28" spans="1:14" ht="15.75" customHeight="1" thickBot="1">
      <c r="A28" s="19">
        <v>43864</v>
      </c>
      <c r="B28" s="20">
        <v>0.27083333333333331</v>
      </c>
      <c r="C28" s="21" t="s">
        <v>53</v>
      </c>
      <c r="D28" s="21" t="s">
        <v>43</v>
      </c>
      <c r="E28" s="22">
        <v>36.06</v>
      </c>
      <c r="F28" s="22">
        <v>37.880000000000003</v>
      </c>
      <c r="G28" s="22">
        <v>37.31</v>
      </c>
      <c r="H28" s="22">
        <v>38.26</v>
      </c>
      <c r="I28" s="22">
        <v>38.840000000000003</v>
      </c>
      <c r="J28" s="31">
        <f t="shared" si="0"/>
        <v>2.5343189017951448E-2</v>
      </c>
      <c r="K28" s="31">
        <f t="shared" si="1"/>
        <v>6.1009428729894497E-2</v>
      </c>
      <c r="L28" s="31">
        <f t="shared" si="2"/>
        <v>7.7093732667775958E-2</v>
      </c>
      <c r="M28" s="15">
        <f t="shared" si="3"/>
        <v>1</v>
      </c>
      <c r="N28" s="15">
        <f t="shared" si="3"/>
        <v>1</v>
      </c>
    </row>
    <row r="29" spans="1:14" ht="15" customHeight="1" thickBot="1">
      <c r="A29" s="19">
        <v>43864</v>
      </c>
      <c r="B29" s="20">
        <v>0.67013888888888884</v>
      </c>
      <c r="C29" s="21" t="s">
        <v>54</v>
      </c>
      <c r="D29" s="21" t="s">
        <v>43</v>
      </c>
      <c r="E29" s="22">
        <v>62.61</v>
      </c>
      <c r="F29" s="22">
        <v>63.29</v>
      </c>
      <c r="G29" s="22">
        <v>63.43</v>
      </c>
      <c r="H29" s="22">
        <v>63.9</v>
      </c>
      <c r="I29" s="22">
        <v>71.48</v>
      </c>
      <c r="J29" s="31">
        <f t="shared" si="0"/>
        <v>0.12940432927792708</v>
      </c>
      <c r="K29" s="31">
        <f t="shared" si="1"/>
        <v>2.0603737422137024E-2</v>
      </c>
      <c r="L29" s="31">
        <f t="shared" si="2"/>
        <v>0.14167065963903538</v>
      </c>
      <c r="M29" s="15">
        <f t="shared" si="3"/>
        <v>1</v>
      </c>
      <c r="N29" s="15">
        <f t="shared" si="3"/>
        <v>1</v>
      </c>
    </row>
    <row r="30" spans="1:14" ht="12.75" customHeight="1" thickBot="1">
      <c r="A30" s="19">
        <v>43864</v>
      </c>
      <c r="B30" s="20">
        <v>0.68402777777777779</v>
      </c>
      <c r="C30" s="21" t="s">
        <v>48</v>
      </c>
      <c r="D30" s="21" t="s">
        <v>43</v>
      </c>
      <c r="E30" s="22">
        <v>29.61</v>
      </c>
      <c r="F30" s="22">
        <v>29.99</v>
      </c>
      <c r="G30" s="22">
        <v>29.87</v>
      </c>
      <c r="H30" s="22">
        <v>29.96</v>
      </c>
      <c r="I30" s="22">
        <v>31.9</v>
      </c>
      <c r="J30" s="31">
        <f t="shared" si="0"/>
        <v>6.3687895965321775E-2</v>
      </c>
      <c r="K30" s="31">
        <f t="shared" si="1"/>
        <v>1.1820330969267188E-2</v>
      </c>
      <c r="L30" s="31">
        <f t="shared" si="2"/>
        <v>7.7338736913204975E-2</v>
      </c>
      <c r="M30" s="15">
        <f t="shared" si="3"/>
        <v>1</v>
      </c>
      <c r="N30" s="15">
        <f t="shared" si="3"/>
        <v>1</v>
      </c>
    </row>
    <row r="31" spans="1:14" ht="12" customHeight="1" thickBot="1">
      <c r="A31" s="19">
        <v>43867</v>
      </c>
      <c r="B31" s="20">
        <v>0.33344907407407409</v>
      </c>
      <c r="C31" s="21" t="s">
        <v>55</v>
      </c>
      <c r="D31" s="21" t="s">
        <v>43</v>
      </c>
      <c r="E31" s="22">
        <v>27.98</v>
      </c>
      <c r="F31" s="22">
        <v>33.43</v>
      </c>
      <c r="G31" s="22">
        <v>33.28</v>
      </c>
      <c r="H31" s="22">
        <v>33.6</v>
      </c>
      <c r="I31" s="22">
        <v>33.6</v>
      </c>
      <c r="J31" s="31">
        <f t="shared" si="0"/>
        <v>5.0852527669758216E-3</v>
      </c>
      <c r="K31" s="31">
        <f t="shared" si="1"/>
        <v>0.20085775553967122</v>
      </c>
      <c r="L31" s="31">
        <f t="shared" si="2"/>
        <v>0.20085775553967122</v>
      </c>
      <c r="M31" s="15">
        <f t="shared" si="3"/>
        <v>1</v>
      </c>
      <c r="N31" s="15">
        <f t="shared" si="3"/>
        <v>1</v>
      </c>
    </row>
    <row r="32" spans="1:14" ht="14.25" customHeight="1" thickBot="1">
      <c r="A32" s="19">
        <v>43868</v>
      </c>
      <c r="B32" s="20">
        <v>0.2673611111111111</v>
      </c>
      <c r="C32" s="21" t="s">
        <v>56</v>
      </c>
      <c r="D32" s="21" t="s">
        <v>43</v>
      </c>
      <c r="E32" s="22">
        <v>12.15</v>
      </c>
      <c r="F32" s="22">
        <v>12.29</v>
      </c>
      <c r="G32" s="22">
        <v>12.16</v>
      </c>
      <c r="H32" s="22">
        <v>12.33</v>
      </c>
      <c r="I32" s="22">
        <v>12.33</v>
      </c>
      <c r="J32" s="31">
        <f t="shared" si="0"/>
        <v>3.2546786004882772E-3</v>
      </c>
      <c r="K32" s="31">
        <f t="shared" si="1"/>
        <v>1.4814814814814791E-2</v>
      </c>
      <c r="L32" s="31">
        <f t="shared" si="2"/>
        <v>1.4814814814814791E-2</v>
      </c>
      <c r="M32" s="15">
        <f t="shared" si="3"/>
        <v>1</v>
      </c>
      <c r="N32" s="15">
        <f t="shared" si="3"/>
        <v>1</v>
      </c>
    </row>
    <row r="33" spans="1:14" ht="13.5" customHeight="1" thickBot="1">
      <c r="A33" s="19">
        <v>43879</v>
      </c>
      <c r="B33" s="20">
        <v>0.3125</v>
      </c>
      <c r="C33" s="21" t="s">
        <v>57</v>
      </c>
      <c r="D33" s="21" t="s">
        <v>43</v>
      </c>
      <c r="E33" s="22">
        <v>24.36</v>
      </c>
      <c r="F33" s="22">
        <v>27.02</v>
      </c>
      <c r="G33" s="22">
        <v>26.05</v>
      </c>
      <c r="H33" s="22">
        <v>27.6</v>
      </c>
      <c r="I33" s="22">
        <v>27.6</v>
      </c>
      <c r="J33" s="31">
        <f t="shared" si="0"/>
        <v>2.1465581051073348E-2</v>
      </c>
      <c r="K33" s="31">
        <f t="shared" si="1"/>
        <v>0.13300492610837447</v>
      </c>
      <c r="L33" s="31">
        <f t="shared" si="2"/>
        <v>0.13300492610837447</v>
      </c>
      <c r="M33" s="15">
        <f t="shared" si="3"/>
        <v>1</v>
      </c>
      <c r="N33" s="15">
        <f t="shared" si="3"/>
        <v>1</v>
      </c>
    </row>
    <row r="34" spans="1:14" ht="13.5" customHeight="1" thickBot="1">
      <c r="A34" s="19">
        <v>43888</v>
      </c>
      <c r="B34" s="20">
        <v>0.29178240740740741</v>
      </c>
      <c r="C34" s="21" t="s">
        <v>58</v>
      </c>
      <c r="D34" s="21" t="s">
        <v>43</v>
      </c>
      <c r="E34" s="22">
        <v>45.23</v>
      </c>
      <c r="F34" s="22">
        <v>44</v>
      </c>
      <c r="G34" s="22">
        <v>45.96</v>
      </c>
      <c r="H34" s="22">
        <v>46.99</v>
      </c>
      <c r="I34" s="22">
        <v>46.99</v>
      </c>
      <c r="J34" s="31">
        <f t="shared" si="0"/>
        <v>6.7954545454545504E-2</v>
      </c>
      <c r="K34" s="31">
        <f t="shared" si="1"/>
        <v>3.8912226398408252E-2</v>
      </c>
      <c r="L34" s="31">
        <f t="shared" si="2"/>
        <v>3.8912226398408252E-2</v>
      </c>
      <c r="M34" s="15">
        <f t="shared" si="3"/>
        <v>1</v>
      </c>
      <c r="N34" s="15">
        <f t="shared" si="3"/>
        <v>1</v>
      </c>
    </row>
    <row r="35" spans="1:14" ht="13.5" customHeight="1" thickBot="1">
      <c r="A35" s="19">
        <v>43888</v>
      </c>
      <c r="B35" s="20">
        <v>0.29178240740740741</v>
      </c>
      <c r="C35" s="21" t="s">
        <v>59</v>
      </c>
      <c r="D35" s="21" t="s">
        <v>43</v>
      </c>
      <c r="E35" s="22">
        <v>3.53</v>
      </c>
      <c r="F35" s="22">
        <v>5.88</v>
      </c>
      <c r="G35" s="22">
        <v>5.86</v>
      </c>
      <c r="H35" s="22">
        <v>5.89</v>
      </c>
      <c r="I35" s="22">
        <v>6.07</v>
      </c>
      <c r="J35" s="31">
        <f t="shared" si="0"/>
        <v>3.2312925170068091E-2</v>
      </c>
      <c r="K35" s="31">
        <f t="shared" si="1"/>
        <v>0.66855524079320117</v>
      </c>
      <c r="L35" s="31">
        <f t="shared" si="2"/>
        <v>0.71954674220963188</v>
      </c>
      <c r="M35" s="15">
        <f t="shared" si="3"/>
        <v>1</v>
      </c>
      <c r="N35" s="15">
        <f t="shared" si="3"/>
        <v>1</v>
      </c>
    </row>
    <row r="36" spans="1:14" ht="15.75" thickBot="1">
      <c r="A36" s="19">
        <v>43864</v>
      </c>
      <c r="B36" s="20">
        <v>0.3125</v>
      </c>
      <c r="C36" s="21" t="s">
        <v>60</v>
      </c>
      <c r="D36" s="21" t="s">
        <v>17</v>
      </c>
      <c r="E36" s="22">
        <v>20.54</v>
      </c>
      <c r="F36" s="22">
        <v>30.08</v>
      </c>
      <c r="G36" s="22">
        <v>28.88</v>
      </c>
      <c r="H36" s="22">
        <v>30.44</v>
      </c>
      <c r="I36" s="22">
        <v>34.94</v>
      </c>
      <c r="J36" s="31">
        <f t="shared" si="0"/>
        <v>0.16156914893617019</v>
      </c>
      <c r="K36" s="31">
        <f t="shared" si="1"/>
        <v>0.48198636806231754</v>
      </c>
      <c r="L36" s="31">
        <f t="shared" si="2"/>
        <v>0.70107108081791625</v>
      </c>
      <c r="M36" s="15">
        <f t="shared" si="3"/>
        <v>1</v>
      </c>
      <c r="N36" s="15">
        <f t="shared" si="3"/>
        <v>1</v>
      </c>
    </row>
    <row r="37" spans="1:14" ht="15.75" thickBot="1">
      <c r="A37" s="19">
        <v>43867</v>
      </c>
      <c r="B37" s="20">
        <v>0.6674768518518519</v>
      </c>
      <c r="C37" s="21" t="s">
        <v>61</v>
      </c>
      <c r="D37" s="21" t="s">
        <v>17</v>
      </c>
      <c r="E37" s="22">
        <v>52.62</v>
      </c>
      <c r="F37" s="22">
        <v>38.200000000000003</v>
      </c>
      <c r="G37" s="22">
        <v>32.119999999999997</v>
      </c>
      <c r="H37" s="22">
        <v>40.67</v>
      </c>
      <c r="I37" s="22">
        <v>40.67</v>
      </c>
      <c r="J37" s="31">
        <f t="shared" si="0"/>
        <v>6.4659685863874314E-2</v>
      </c>
      <c r="K37" s="31">
        <f t="shared" si="1"/>
        <v>-0.22709996199163809</v>
      </c>
      <c r="L37" s="31">
        <f t="shared" si="2"/>
        <v>-0.22709996199163809</v>
      </c>
      <c r="M37" s="15">
        <f t="shared" si="3"/>
        <v>0</v>
      </c>
      <c r="N37" s="15">
        <f t="shared" si="3"/>
        <v>0</v>
      </c>
    </row>
    <row r="38" spans="1:14" ht="15.75" thickBot="1">
      <c r="A38" s="19">
        <v>43871</v>
      </c>
      <c r="B38" s="20">
        <v>0.29178240740740741</v>
      </c>
      <c r="C38" s="21" t="s">
        <v>62</v>
      </c>
      <c r="D38" s="21" t="s">
        <v>17</v>
      </c>
      <c r="E38" s="25">
        <v>2.1</v>
      </c>
      <c r="F38" s="22">
        <v>4.2300000000000004</v>
      </c>
      <c r="G38" s="22">
        <v>3.2</v>
      </c>
      <c r="H38" s="22">
        <v>4.2300000000000004</v>
      </c>
      <c r="I38" s="22">
        <v>4.2300000000000004</v>
      </c>
      <c r="J38" s="31">
        <f t="shared" si="0"/>
        <v>0</v>
      </c>
      <c r="K38" s="31">
        <f t="shared" si="1"/>
        <v>1.0142857142857145</v>
      </c>
      <c r="L38" s="31">
        <f t="shared" si="2"/>
        <v>1.0142857142857145</v>
      </c>
      <c r="M38" s="15">
        <f t="shared" si="3"/>
        <v>1</v>
      </c>
      <c r="N38" s="15">
        <f t="shared" si="3"/>
        <v>1</v>
      </c>
    </row>
    <row r="39" spans="1:14" ht="15.75" thickBot="1">
      <c r="A39" s="19">
        <v>43875</v>
      </c>
      <c r="B39" s="20">
        <v>0.7820717592592592</v>
      </c>
      <c r="C39" s="21" t="s">
        <v>63</v>
      </c>
      <c r="D39" s="21" t="s">
        <v>17</v>
      </c>
      <c r="E39" s="22">
        <v>4.07</v>
      </c>
      <c r="F39" s="22">
        <v>4</v>
      </c>
      <c r="G39" s="22">
        <v>3.94</v>
      </c>
      <c r="H39" s="32">
        <v>4.3</v>
      </c>
      <c r="I39" s="22">
        <v>4.3</v>
      </c>
      <c r="J39" s="31">
        <f t="shared" si="0"/>
        <v>7.4999999999999956E-2</v>
      </c>
      <c r="K39" s="31">
        <f t="shared" si="1"/>
        <v>5.6511056511056396E-2</v>
      </c>
      <c r="L39" s="31">
        <f t="shared" si="2"/>
        <v>5.6511056511056396E-2</v>
      </c>
      <c r="M39" s="15">
        <f t="shared" si="3"/>
        <v>1</v>
      </c>
      <c r="N39" s="15">
        <f t="shared" si="3"/>
        <v>1</v>
      </c>
    </row>
    <row r="40" spans="1:14" ht="15.75" thickBot="1">
      <c r="A40" s="19">
        <v>43881</v>
      </c>
      <c r="B40" s="20">
        <v>0.35416666666666669</v>
      </c>
      <c r="C40" s="21" t="s">
        <v>64</v>
      </c>
      <c r="D40" s="21" t="s">
        <v>17</v>
      </c>
      <c r="E40" s="22">
        <v>0.69</v>
      </c>
      <c r="F40" s="22">
        <v>0.8</v>
      </c>
      <c r="G40" s="22">
        <v>0.68</v>
      </c>
      <c r="H40" s="22">
        <v>0.87</v>
      </c>
      <c r="I40" s="22">
        <v>0.87</v>
      </c>
      <c r="J40" s="31">
        <f t="shared" si="0"/>
        <v>8.7499999999999939E-2</v>
      </c>
      <c r="K40" s="31">
        <f t="shared" si="1"/>
        <v>0.26086956521739141</v>
      </c>
      <c r="L40" s="31">
        <f t="shared" si="2"/>
        <v>0.26086956521739141</v>
      </c>
      <c r="M40" s="15">
        <f t="shared" si="3"/>
        <v>1</v>
      </c>
      <c r="N40" s="15">
        <f t="shared" si="3"/>
        <v>1</v>
      </c>
    </row>
    <row r="41" spans="1:14" ht="15" customHeight="1" thickBot="1">
      <c r="A41" s="19">
        <v>43881</v>
      </c>
      <c r="B41" s="20">
        <v>0.33344907407407409</v>
      </c>
      <c r="C41" s="21" t="s">
        <v>65</v>
      </c>
      <c r="D41" s="21" t="s">
        <v>17</v>
      </c>
      <c r="E41" s="22">
        <v>1.07</v>
      </c>
      <c r="F41" s="22">
        <v>1.0900000000000001</v>
      </c>
      <c r="G41" s="22">
        <v>1.02</v>
      </c>
      <c r="H41" s="22">
        <v>1.1000000000000001</v>
      </c>
      <c r="I41" s="22">
        <v>1.1000000000000001</v>
      </c>
      <c r="J41" s="31">
        <f t="shared" si="0"/>
        <v>9.174311926605512E-3</v>
      </c>
      <c r="K41" s="31">
        <f t="shared" si="1"/>
        <v>2.8037383177570117E-2</v>
      </c>
      <c r="L41" s="31">
        <f t="shared" si="2"/>
        <v>2.8037383177570117E-2</v>
      </c>
      <c r="M41" s="15">
        <f t="shared" si="3"/>
        <v>1</v>
      </c>
      <c r="N41" s="15">
        <f t="shared" si="3"/>
        <v>1</v>
      </c>
    </row>
    <row r="42" spans="1:14" ht="15" customHeight="1" thickBot="1">
      <c r="A42" s="19">
        <v>43882</v>
      </c>
      <c r="B42" s="20">
        <v>0.69317129629629637</v>
      </c>
      <c r="C42" s="21" t="s">
        <v>66</v>
      </c>
      <c r="D42" s="21" t="s">
        <v>17</v>
      </c>
      <c r="E42" s="22">
        <v>61.76</v>
      </c>
      <c r="F42" s="22">
        <v>62.53</v>
      </c>
      <c r="G42" s="25">
        <v>62.86</v>
      </c>
      <c r="H42" s="22">
        <v>67.59</v>
      </c>
      <c r="I42" s="22">
        <v>67.59</v>
      </c>
      <c r="J42" s="31">
        <f t="shared" si="0"/>
        <v>8.0921157844234801E-2</v>
      </c>
      <c r="K42" s="31">
        <f t="shared" si="1"/>
        <v>9.4397668393782469E-2</v>
      </c>
      <c r="L42" s="31">
        <f t="shared" si="2"/>
        <v>9.4397668393782469E-2</v>
      </c>
      <c r="M42" s="15">
        <f t="shared" si="3"/>
        <v>1</v>
      </c>
      <c r="N42" s="15">
        <f t="shared" si="3"/>
        <v>1</v>
      </c>
    </row>
    <row r="43" spans="1:14" ht="13.5" customHeight="1" thickBot="1">
      <c r="A43" s="19">
        <v>43885</v>
      </c>
      <c r="B43" s="20">
        <v>0.66736111111111107</v>
      </c>
      <c r="C43" s="21" t="s">
        <v>67</v>
      </c>
      <c r="D43" s="21" t="s">
        <v>17</v>
      </c>
      <c r="E43" s="22">
        <v>30.6</v>
      </c>
      <c r="F43" s="22">
        <v>29.5</v>
      </c>
      <c r="G43" s="22">
        <v>34.409999999999997</v>
      </c>
      <c r="H43" s="22">
        <v>35.18</v>
      </c>
      <c r="I43" s="22">
        <v>35.18</v>
      </c>
      <c r="J43" s="31">
        <f t="shared" si="0"/>
        <v>0.19254237288135592</v>
      </c>
      <c r="K43" s="31">
        <f t="shared" si="1"/>
        <v>0.14967320261437903</v>
      </c>
      <c r="L43" s="31">
        <f t="shared" si="2"/>
        <v>0.14967320261437903</v>
      </c>
      <c r="M43" s="15">
        <f t="shared" si="3"/>
        <v>1</v>
      </c>
      <c r="N43" s="15">
        <f t="shared" si="3"/>
        <v>1</v>
      </c>
    </row>
    <row r="44" spans="1:14" ht="14.25" customHeight="1" thickBot="1">
      <c r="A44" s="19">
        <v>43886</v>
      </c>
      <c r="B44" s="20">
        <v>0.38263888888888892</v>
      </c>
      <c r="C44" s="21" t="s">
        <v>68</v>
      </c>
      <c r="D44" s="21" t="s">
        <v>17</v>
      </c>
      <c r="E44" s="22">
        <v>13.36</v>
      </c>
      <c r="F44" s="22">
        <v>13.77</v>
      </c>
      <c r="G44" s="22">
        <v>12.72</v>
      </c>
      <c r="H44" s="22">
        <v>13.89</v>
      </c>
      <c r="I44" s="22">
        <v>14.2</v>
      </c>
      <c r="J44" s="31">
        <f t="shared" si="0"/>
        <v>3.1227305737109638E-2</v>
      </c>
      <c r="K44" s="31">
        <f t="shared" si="1"/>
        <v>3.9670658682634814E-2</v>
      </c>
      <c r="L44" s="31">
        <f t="shared" si="2"/>
        <v>6.2874251497005984E-2</v>
      </c>
      <c r="M44" s="15">
        <f t="shared" si="3"/>
        <v>1</v>
      </c>
      <c r="N44" s="15">
        <f t="shared" si="3"/>
        <v>1</v>
      </c>
    </row>
    <row r="45" spans="1:14" ht="15.75" customHeight="1" thickBot="1">
      <c r="A45" s="19">
        <v>43887</v>
      </c>
      <c r="B45" s="20">
        <v>0.31261574074074078</v>
      </c>
      <c r="C45" s="21" t="s">
        <v>69</v>
      </c>
      <c r="D45" s="21" t="s">
        <v>17</v>
      </c>
      <c r="E45" s="22">
        <v>4.18</v>
      </c>
      <c r="F45" s="22">
        <v>4.5</v>
      </c>
      <c r="G45" s="22">
        <v>4.8499999999999996</v>
      </c>
      <c r="H45" s="22">
        <v>4.88</v>
      </c>
      <c r="I45" s="22">
        <v>6.18</v>
      </c>
      <c r="J45" s="31">
        <f t="shared" si="0"/>
        <v>0.37333333333333329</v>
      </c>
      <c r="K45" s="31">
        <f t="shared" si="1"/>
        <v>0.16746411483253593</v>
      </c>
      <c r="L45" s="31">
        <f t="shared" si="2"/>
        <v>0.47846889952153115</v>
      </c>
      <c r="M45" s="15">
        <f t="shared" si="3"/>
        <v>1</v>
      </c>
      <c r="N45" s="15">
        <f t="shared" si="3"/>
        <v>1</v>
      </c>
    </row>
    <row r="46" spans="1:14" ht="12.75" customHeight="1" thickBot="1">
      <c r="A46" s="19">
        <v>43887</v>
      </c>
      <c r="B46" s="20">
        <v>0.72928240740740735</v>
      </c>
      <c r="C46" s="21" t="s">
        <v>66</v>
      </c>
      <c r="D46" s="21" t="s">
        <v>17</v>
      </c>
      <c r="E46" s="22">
        <v>57.05</v>
      </c>
      <c r="F46" s="22">
        <v>51.33</v>
      </c>
      <c r="G46" s="22">
        <v>52.3</v>
      </c>
      <c r="H46" s="22">
        <v>55.48</v>
      </c>
      <c r="I46" s="22">
        <v>56.85</v>
      </c>
      <c r="J46" s="31">
        <f t="shared" si="0"/>
        <v>0.10753945061367627</v>
      </c>
      <c r="K46" s="31">
        <f t="shared" si="1"/>
        <v>-2.7519719544259427E-2</v>
      </c>
      <c r="L46" s="31">
        <f t="shared" si="2"/>
        <v>-3.5056967572304251E-3</v>
      </c>
      <c r="M46" s="15">
        <f t="shared" si="3"/>
        <v>0</v>
      </c>
      <c r="N46" s="15">
        <f t="shared" si="3"/>
        <v>0</v>
      </c>
    </row>
    <row r="47" spans="1:14" ht="17.25" customHeight="1" thickBot="1">
      <c r="A47" s="33">
        <v>43888</v>
      </c>
      <c r="B47" s="20">
        <v>0.6743055555555556</v>
      </c>
      <c r="C47" s="21" t="s">
        <v>70</v>
      </c>
      <c r="D47" s="21" t="s">
        <v>17</v>
      </c>
      <c r="E47" s="22">
        <v>40.82</v>
      </c>
      <c r="F47" s="22">
        <v>41.53</v>
      </c>
      <c r="G47" s="22">
        <v>44.16</v>
      </c>
      <c r="H47" s="22">
        <v>44.2</v>
      </c>
      <c r="I47" s="22">
        <v>50.73</v>
      </c>
      <c r="J47" s="31">
        <f t="shared" si="0"/>
        <v>0.22152660727185156</v>
      </c>
      <c r="K47" s="31">
        <f t="shared" si="1"/>
        <v>8.2802547770700702E-2</v>
      </c>
      <c r="L47" s="31">
        <f t="shared" si="2"/>
        <v>0.24277315041646244</v>
      </c>
      <c r="M47" s="15">
        <f t="shared" si="3"/>
        <v>1</v>
      </c>
      <c r="N47" s="15">
        <f t="shared" si="3"/>
        <v>1</v>
      </c>
    </row>
    <row r="48" spans="1:14" ht="12.75" customHeight="1" thickBot="1">
      <c r="A48" s="19">
        <v>43889</v>
      </c>
      <c r="B48" s="20">
        <v>0.29178240740740741</v>
      </c>
      <c r="C48" s="21" t="s">
        <v>71</v>
      </c>
      <c r="D48" s="21" t="s">
        <v>17</v>
      </c>
      <c r="E48" s="22">
        <v>1.78</v>
      </c>
      <c r="F48" s="22">
        <v>1.86</v>
      </c>
      <c r="G48" s="22">
        <v>1.85</v>
      </c>
      <c r="H48" s="22">
        <v>1.88</v>
      </c>
      <c r="I48" s="22">
        <v>2.14</v>
      </c>
      <c r="J48" s="31">
        <f t="shared" si="0"/>
        <v>0.15053763440860216</v>
      </c>
      <c r="K48" s="31">
        <f t="shared" si="1"/>
        <v>5.6179775280898799E-2</v>
      </c>
      <c r="L48" s="31">
        <f t="shared" si="2"/>
        <v>0.202247191011236</v>
      </c>
      <c r="M48" s="15">
        <f t="shared" si="3"/>
        <v>1</v>
      </c>
      <c r="N48" s="15">
        <f t="shared" si="3"/>
        <v>1</v>
      </c>
    </row>
    <row r="49" spans="1:14" ht="16.5" customHeight="1" thickBot="1">
      <c r="A49" s="19">
        <v>43880</v>
      </c>
      <c r="B49" s="20">
        <v>0.97774305555555552</v>
      </c>
      <c r="C49" s="21" t="s">
        <v>72</v>
      </c>
      <c r="D49" s="21" t="s">
        <v>44</v>
      </c>
      <c r="E49" s="23">
        <v>37.43</v>
      </c>
      <c r="F49" s="22">
        <v>36.299999999999997</v>
      </c>
      <c r="G49" s="22">
        <v>34.79</v>
      </c>
      <c r="H49" s="22">
        <v>36.619999999999997</v>
      </c>
      <c r="I49" s="22">
        <v>38.47</v>
      </c>
      <c r="J49" s="31">
        <f t="shared" si="0"/>
        <v>5.9779614325068925E-2</v>
      </c>
      <c r="K49" s="31">
        <f t="shared" si="1"/>
        <v>-2.1640395404755604E-2</v>
      </c>
      <c r="L49" s="31">
        <f t="shared" si="2"/>
        <v>2.7785199038204627E-2</v>
      </c>
      <c r="M49" s="15">
        <f t="shared" si="3"/>
        <v>0</v>
      </c>
      <c r="N49" s="15">
        <f t="shared" si="3"/>
        <v>1</v>
      </c>
    </row>
    <row r="50" spans="1:14" ht="14.25" customHeight="1" thickBot="1">
      <c r="A50" s="19">
        <v>43881</v>
      </c>
      <c r="B50" s="20">
        <v>0.29178240740740741</v>
      </c>
      <c r="C50" s="21" t="s">
        <v>73</v>
      </c>
      <c r="D50" s="29" t="s">
        <v>44</v>
      </c>
      <c r="E50" s="26">
        <v>51.16</v>
      </c>
      <c r="F50" s="22">
        <v>50.08</v>
      </c>
      <c r="G50" s="22">
        <v>48.96</v>
      </c>
      <c r="H50" s="22">
        <v>50.71</v>
      </c>
      <c r="I50" s="22">
        <v>51.08</v>
      </c>
      <c r="J50" s="31">
        <f t="shared" si="0"/>
        <v>1.9968051118210862E-2</v>
      </c>
      <c r="K50" s="31">
        <f t="shared" si="1"/>
        <v>-8.7959343236903003E-3</v>
      </c>
      <c r="L50" s="31">
        <f t="shared" si="2"/>
        <v>-1.5637216575449238E-3</v>
      </c>
      <c r="M50" s="15">
        <f t="shared" si="3"/>
        <v>0</v>
      </c>
      <c r="N50" s="15">
        <f t="shared" si="3"/>
        <v>0</v>
      </c>
    </row>
    <row r="51" spans="1:14" ht="12" customHeight="1" thickBot="1">
      <c r="A51" s="19">
        <v>43864</v>
      </c>
      <c r="B51" s="20">
        <v>0.31608796296296299</v>
      </c>
      <c r="C51" s="21" t="s">
        <v>74</v>
      </c>
      <c r="D51" s="21" t="s">
        <v>30</v>
      </c>
      <c r="E51" s="22">
        <v>5.18</v>
      </c>
      <c r="F51" s="22">
        <v>6.18</v>
      </c>
      <c r="G51" s="22">
        <v>5.44</v>
      </c>
      <c r="H51" s="22">
        <v>6.49</v>
      </c>
      <c r="I51" s="22">
        <v>6.49</v>
      </c>
      <c r="J51" s="31">
        <f t="shared" si="0"/>
        <v>5.0161812297734712E-2</v>
      </c>
      <c r="K51" s="31">
        <f t="shared" si="1"/>
        <v>0.252895752895753</v>
      </c>
      <c r="L51" s="31">
        <f t="shared" si="2"/>
        <v>0.252895752895753</v>
      </c>
      <c r="M51" s="15">
        <f t="shared" si="3"/>
        <v>1</v>
      </c>
      <c r="N51" s="15">
        <f t="shared" si="3"/>
        <v>1</v>
      </c>
    </row>
    <row r="52" spans="1:14" ht="15" customHeight="1" thickBot="1">
      <c r="A52" s="19">
        <v>43864</v>
      </c>
      <c r="B52" s="20">
        <v>0.24444444444444446</v>
      </c>
      <c r="C52" s="21" t="s">
        <v>46</v>
      </c>
      <c r="D52" s="21" t="s">
        <v>30</v>
      </c>
      <c r="E52" s="22">
        <v>27.2</v>
      </c>
      <c r="F52" s="22">
        <v>27.25</v>
      </c>
      <c r="G52" s="22">
        <v>28.14</v>
      </c>
      <c r="H52" s="22">
        <v>28.31</v>
      </c>
      <c r="I52" s="22">
        <v>29.74</v>
      </c>
      <c r="J52" s="31">
        <f t="shared" si="0"/>
        <v>9.1376146788990767E-2</v>
      </c>
      <c r="K52" s="31">
        <f t="shared" si="1"/>
        <v>4.0808823529411745E-2</v>
      </c>
      <c r="L52" s="31">
        <f t="shared" si="2"/>
        <v>9.3382352941176444E-2</v>
      </c>
      <c r="M52" s="15">
        <f t="shared" si="3"/>
        <v>1</v>
      </c>
      <c r="N52" s="15">
        <f t="shared" si="3"/>
        <v>1</v>
      </c>
    </row>
    <row r="53" spans="1:14" ht="15.75" customHeight="1" thickBot="1">
      <c r="A53" s="19">
        <v>43865</v>
      </c>
      <c r="B53" s="20">
        <v>0.29178240740740741</v>
      </c>
      <c r="C53" s="21" t="s">
        <v>75</v>
      </c>
      <c r="D53" s="21" t="s">
        <v>30</v>
      </c>
      <c r="E53" s="22">
        <v>0.96</v>
      </c>
      <c r="F53" s="22">
        <v>1.75</v>
      </c>
      <c r="G53" s="22">
        <v>1.23</v>
      </c>
      <c r="H53" s="22">
        <v>2.02</v>
      </c>
      <c r="I53" s="22">
        <v>2.02</v>
      </c>
      <c r="J53" s="31">
        <f t="shared" si="0"/>
        <v>0.1542857142857143</v>
      </c>
      <c r="K53" s="31">
        <f t="shared" si="1"/>
        <v>1.1041666666666667</v>
      </c>
      <c r="L53" s="31">
        <f t="shared" si="2"/>
        <v>1.1041666666666667</v>
      </c>
      <c r="M53" s="15">
        <f t="shared" si="3"/>
        <v>1</v>
      </c>
      <c r="N53" s="15">
        <f t="shared" si="3"/>
        <v>1</v>
      </c>
    </row>
    <row r="54" spans="1:14" ht="14.25" customHeight="1" thickBot="1">
      <c r="A54" s="19">
        <v>43867</v>
      </c>
      <c r="B54" s="20">
        <v>0.37511574074074078</v>
      </c>
      <c r="C54" s="21" t="s">
        <v>76</v>
      </c>
      <c r="D54" s="21" t="s">
        <v>30</v>
      </c>
      <c r="E54" s="22">
        <v>21.63</v>
      </c>
      <c r="F54" s="22">
        <v>21.53</v>
      </c>
      <c r="G54" s="22">
        <v>21.22</v>
      </c>
      <c r="H54" s="22">
        <v>21.81</v>
      </c>
      <c r="I54" s="22">
        <v>22.9</v>
      </c>
      <c r="J54" s="31">
        <f t="shared" si="0"/>
        <v>6.3632141198327788E-2</v>
      </c>
      <c r="K54" s="31">
        <f t="shared" si="1"/>
        <v>8.3217753120665618E-3</v>
      </c>
      <c r="L54" s="31">
        <f t="shared" si="2"/>
        <v>5.871474803513637E-2</v>
      </c>
      <c r="M54" s="15">
        <f t="shared" si="3"/>
        <v>1</v>
      </c>
      <c r="N54" s="15">
        <f t="shared" si="3"/>
        <v>1</v>
      </c>
    </row>
    <row r="55" spans="1:14" ht="15.75" customHeight="1" thickBot="1">
      <c r="A55" s="19">
        <v>43867</v>
      </c>
      <c r="B55" s="20">
        <v>0.29178240740740741</v>
      </c>
      <c r="C55" s="21" t="s">
        <v>77</v>
      </c>
      <c r="D55" s="21" t="s">
        <v>30</v>
      </c>
      <c r="E55" s="22">
        <v>92.25</v>
      </c>
      <c r="F55" s="22">
        <v>92.93</v>
      </c>
      <c r="G55" s="22">
        <v>93.22</v>
      </c>
      <c r="H55" s="22">
        <v>93.98</v>
      </c>
      <c r="I55" s="22">
        <v>96.26</v>
      </c>
      <c r="J55" s="31">
        <f t="shared" si="0"/>
        <v>3.5833423006564058E-2</v>
      </c>
      <c r="K55" s="31">
        <f t="shared" si="1"/>
        <v>1.8753387533875381E-2</v>
      </c>
      <c r="L55" s="31">
        <f t="shared" si="2"/>
        <v>4.346883468834694E-2</v>
      </c>
      <c r="M55" s="15">
        <f t="shared" si="3"/>
        <v>1</v>
      </c>
      <c r="N55" s="15">
        <f t="shared" si="3"/>
        <v>1</v>
      </c>
    </row>
    <row r="56" spans="1:14" ht="13.5" customHeight="1" thickBot="1">
      <c r="A56" s="19">
        <v>43867</v>
      </c>
      <c r="B56" s="20">
        <v>0.1173611111111111</v>
      </c>
      <c r="C56" s="21" t="s">
        <v>78</v>
      </c>
      <c r="D56" s="21" t="s">
        <v>30</v>
      </c>
      <c r="E56" s="24">
        <v>154.79</v>
      </c>
      <c r="F56" s="22">
        <v>155.02000000000001</v>
      </c>
      <c r="G56" s="22">
        <v>154.84</v>
      </c>
      <c r="H56" s="22">
        <v>155.85</v>
      </c>
      <c r="I56" s="22">
        <v>160.15</v>
      </c>
      <c r="J56" s="31">
        <f t="shared" si="0"/>
        <v>3.309250419300732E-2</v>
      </c>
      <c r="K56" s="31">
        <f t="shared" si="1"/>
        <v>6.8479875960979538E-3</v>
      </c>
      <c r="L56" s="31">
        <f t="shared" si="2"/>
        <v>3.4627559919891554E-2</v>
      </c>
      <c r="M56" s="15">
        <f t="shared" si="3"/>
        <v>1</v>
      </c>
      <c r="N56" s="15">
        <f t="shared" si="3"/>
        <v>1</v>
      </c>
    </row>
    <row r="57" spans="1:14" ht="12.75" customHeight="1" thickBot="1">
      <c r="A57" s="19">
        <v>43868</v>
      </c>
      <c r="B57" s="20">
        <v>0.16678240740740743</v>
      </c>
      <c r="C57" s="21" t="s">
        <v>50</v>
      </c>
      <c r="D57" s="21" t="s">
        <v>30</v>
      </c>
      <c r="E57" s="22">
        <v>56.87</v>
      </c>
      <c r="F57" s="22">
        <v>57</v>
      </c>
      <c r="G57" s="22">
        <v>56.54</v>
      </c>
      <c r="H57" s="22">
        <v>57.18</v>
      </c>
      <c r="I57" s="22">
        <v>58.39</v>
      </c>
      <c r="J57" s="31">
        <f t="shared" si="0"/>
        <v>2.4385964912280712E-2</v>
      </c>
      <c r="K57" s="31">
        <f t="shared" si="1"/>
        <v>5.4510286618604234E-3</v>
      </c>
      <c r="L57" s="31">
        <f t="shared" si="2"/>
        <v>2.6727624406541292E-2</v>
      </c>
      <c r="M57" s="15">
        <f t="shared" si="3"/>
        <v>1</v>
      </c>
      <c r="N57" s="15">
        <f t="shared" si="3"/>
        <v>1</v>
      </c>
    </row>
    <row r="58" spans="1:14" ht="12.75" customHeight="1" thickBot="1">
      <c r="A58" s="19">
        <v>43871</v>
      </c>
      <c r="B58" s="20">
        <v>0.33344907407407409</v>
      </c>
      <c r="C58" s="21" t="s">
        <v>79</v>
      </c>
      <c r="D58" s="21" t="s">
        <v>30</v>
      </c>
      <c r="E58" s="22">
        <v>62.51</v>
      </c>
      <c r="F58" s="22">
        <v>63.44</v>
      </c>
      <c r="G58" s="22">
        <v>62.41</v>
      </c>
      <c r="H58" s="22">
        <v>63.61</v>
      </c>
      <c r="I58" s="22">
        <v>65.48</v>
      </c>
      <c r="J58" s="31">
        <f t="shared" si="0"/>
        <v>3.2156368221942094E-2</v>
      </c>
      <c r="K58" s="31">
        <f t="shared" si="1"/>
        <v>1.7597184450487944E-2</v>
      </c>
      <c r="L58" s="31">
        <f t="shared" si="2"/>
        <v>4.7512398016317486E-2</v>
      </c>
      <c r="M58" s="15">
        <f t="shared" si="3"/>
        <v>1</v>
      </c>
      <c r="N58" s="15">
        <f t="shared" si="3"/>
        <v>1</v>
      </c>
    </row>
    <row r="59" spans="1:14" ht="15.75" thickBot="1">
      <c r="A59" s="19">
        <v>43871</v>
      </c>
      <c r="B59" s="20">
        <v>0.11875000000000001</v>
      </c>
      <c r="C59" s="21" t="s">
        <v>78</v>
      </c>
      <c r="D59" s="21" t="s">
        <v>30</v>
      </c>
      <c r="E59" s="32">
        <v>154.19</v>
      </c>
      <c r="F59" s="22">
        <v>152.62</v>
      </c>
      <c r="G59" s="22">
        <v>155.43</v>
      </c>
      <c r="H59" s="22">
        <v>155.88999999999999</v>
      </c>
      <c r="I59" s="22">
        <v>160.15</v>
      </c>
      <c r="J59" s="31">
        <f t="shared" si="0"/>
        <v>4.9338225658498235E-2</v>
      </c>
      <c r="K59" s="31">
        <f t="shared" si="1"/>
        <v>1.1025358324145461E-2</v>
      </c>
      <c r="L59" s="31">
        <f t="shared" si="2"/>
        <v>3.8653609183474984E-2</v>
      </c>
      <c r="M59" s="15">
        <f t="shared" si="3"/>
        <v>1</v>
      </c>
      <c r="N59" s="15">
        <f t="shared" si="3"/>
        <v>1</v>
      </c>
    </row>
    <row r="60" spans="1:14" ht="15.75" thickBot="1">
      <c r="A60" s="19">
        <v>43871</v>
      </c>
      <c r="B60" s="20">
        <v>0.70833333333333337</v>
      </c>
      <c r="C60" s="21" t="s">
        <v>80</v>
      </c>
      <c r="D60" s="21" t="s">
        <v>30</v>
      </c>
      <c r="E60" s="22">
        <v>12.53</v>
      </c>
      <c r="F60" s="22">
        <v>12.97</v>
      </c>
      <c r="G60" s="22">
        <v>12.87</v>
      </c>
      <c r="H60" s="23">
        <v>13.3</v>
      </c>
      <c r="I60" s="22">
        <v>13.58</v>
      </c>
      <c r="J60" s="31">
        <f t="shared" si="0"/>
        <v>4.7031611410948297E-2</v>
      </c>
      <c r="K60" s="31">
        <f t="shared" si="1"/>
        <v>6.1452513966480556E-2</v>
      </c>
      <c r="L60" s="31">
        <f t="shared" si="2"/>
        <v>8.379888268156431E-2</v>
      </c>
      <c r="M60" s="15">
        <f t="shared" si="3"/>
        <v>1</v>
      </c>
      <c r="N60" s="15">
        <f t="shared" si="3"/>
        <v>1</v>
      </c>
    </row>
    <row r="61" spans="1:14" ht="12.75" customHeight="1" thickBot="1">
      <c r="A61" s="19">
        <v>43872</v>
      </c>
      <c r="B61" s="20">
        <v>0.61458333333333337</v>
      </c>
      <c r="C61" s="21" t="s">
        <v>47</v>
      </c>
      <c r="D61" s="21" t="s">
        <v>30</v>
      </c>
      <c r="E61" s="22">
        <v>186.25</v>
      </c>
      <c r="F61" s="22">
        <v>186.93</v>
      </c>
      <c r="G61" s="24">
        <v>186.94</v>
      </c>
      <c r="H61" s="26">
        <v>188.38</v>
      </c>
      <c r="I61" s="22">
        <v>190.08</v>
      </c>
      <c r="J61" s="31">
        <f t="shared" si="0"/>
        <v>1.685122773230624E-2</v>
      </c>
      <c r="K61" s="31">
        <f t="shared" si="1"/>
        <v>1.1436241610738231E-2</v>
      </c>
      <c r="L61" s="31">
        <f t="shared" si="2"/>
        <v>2.0563758389261812E-2</v>
      </c>
      <c r="M61" s="15">
        <f t="shared" si="3"/>
        <v>1</v>
      </c>
      <c r="N61" s="15">
        <f t="shared" si="3"/>
        <v>1</v>
      </c>
    </row>
    <row r="62" spans="1:14" ht="13.5" customHeight="1" thickBot="1">
      <c r="A62" s="19">
        <v>43872</v>
      </c>
      <c r="B62" s="20">
        <v>0.3125</v>
      </c>
      <c r="C62" s="21" t="s">
        <v>45</v>
      </c>
      <c r="D62" s="21" t="s">
        <v>30</v>
      </c>
      <c r="E62" s="22">
        <v>43.1</v>
      </c>
      <c r="F62" s="22">
        <v>43.5</v>
      </c>
      <c r="G62" s="22">
        <v>43.66</v>
      </c>
      <c r="H62" s="22">
        <v>43.88</v>
      </c>
      <c r="I62" s="22">
        <v>45.17</v>
      </c>
      <c r="J62" s="31">
        <f t="shared" si="0"/>
        <v>3.8390804597701188E-2</v>
      </c>
      <c r="K62" s="31">
        <f t="shared" si="1"/>
        <v>1.8097447795823691E-2</v>
      </c>
      <c r="L62" s="31">
        <f t="shared" si="2"/>
        <v>4.8027842227378194E-2</v>
      </c>
      <c r="M62" s="15">
        <f t="shared" si="3"/>
        <v>1</v>
      </c>
      <c r="N62" s="15">
        <f t="shared" si="3"/>
        <v>1</v>
      </c>
    </row>
    <row r="63" spans="1:14" ht="13.5" customHeight="1" thickBot="1">
      <c r="A63" s="19">
        <v>43872</v>
      </c>
      <c r="B63" s="20">
        <v>0.39594907407407409</v>
      </c>
      <c r="C63" s="21" t="s">
        <v>81</v>
      </c>
      <c r="D63" s="21" t="s">
        <v>30</v>
      </c>
      <c r="E63" s="22">
        <v>0.26</v>
      </c>
      <c r="F63" s="22">
        <v>0.23</v>
      </c>
      <c r="G63" s="22">
        <v>0.24</v>
      </c>
      <c r="H63" s="23">
        <v>0.25</v>
      </c>
      <c r="I63" s="22">
        <v>0.25</v>
      </c>
      <c r="J63" s="31">
        <f t="shared" si="0"/>
        <v>8.6956521739130391E-2</v>
      </c>
      <c r="K63" s="31">
        <f t="shared" si="1"/>
        <v>-3.8461538461538491E-2</v>
      </c>
      <c r="L63" s="31">
        <f t="shared" si="2"/>
        <v>-3.8461538461538491E-2</v>
      </c>
      <c r="M63" s="15">
        <f t="shared" si="3"/>
        <v>0</v>
      </c>
      <c r="N63" s="15">
        <f t="shared" si="3"/>
        <v>0</v>
      </c>
    </row>
    <row r="64" spans="1:14" s="5" customFormat="1" ht="28.5" customHeight="1" thickBot="1">
      <c r="A64" s="19">
        <v>43872</v>
      </c>
      <c r="B64" s="20">
        <v>0.39386574074074071</v>
      </c>
      <c r="C64" s="21" t="s">
        <v>42</v>
      </c>
      <c r="D64" s="21" t="s">
        <v>30</v>
      </c>
      <c r="E64" s="22">
        <v>2.67</v>
      </c>
      <c r="F64" s="22">
        <v>2.68</v>
      </c>
      <c r="G64" s="24">
        <v>2.8</v>
      </c>
      <c r="H64" s="26">
        <v>2.82</v>
      </c>
      <c r="I64" s="22">
        <v>2.85</v>
      </c>
      <c r="J64" s="31">
        <f t="shared" si="0"/>
        <v>6.3432835820895497E-2</v>
      </c>
      <c r="K64" s="31">
        <f t="shared" si="1"/>
        <v>5.6179775280898847E-2</v>
      </c>
      <c r="L64" s="31">
        <f t="shared" si="2"/>
        <v>6.7415730337078719E-2</v>
      </c>
      <c r="M64" s="15">
        <f t="shared" si="3"/>
        <v>1</v>
      </c>
      <c r="N64" s="15">
        <f t="shared" si="3"/>
        <v>1</v>
      </c>
    </row>
    <row r="65" spans="1:14" ht="24.75" customHeight="1" thickBot="1">
      <c r="A65" s="19">
        <v>43879</v>
      </c>
      <c r="B65" s="20">
        <v>0.13333333333333333</v>
      </c>
      <c r="C65" s="21" t="s">
        <v>78</v>
      </c>
      <c r="D65" s="21" t="s">
        <v>30</v>
      </c>
      <c r="E65" s="22">
        <v>157.94</v>
      </c>
      <c r="F65" s="22">
        <v>162.65</v>
      </c>
      <c r="G65" s="22">
        <v>162.53</v>
      </c>
      <c r="H65" s="22">
        <v>163.81</v>
      </c>
      <c r="I65" s="22">
        <v>163.81</v>
      </c>
      <c r="J65" s="31">
        <f t="shared" si="0"/>
        <v>7.1318782662157798E-3</v>
      </c>
      <c r="K65" s="31">
        <f t="shared" si="1"/>
        <v>3.7166012409775892E-2</v>
      </c>
      <c r="L65" s="31">
        <f t="shared" si="2"/>
        <v>3.7166012409775892E-2</v>
      </c>
      <c r="M65" s="15">
        <f t="shared" si="3"/>
        <v>1</v>
      </c>
      <c r="N65" s="15">
        <f t="shared" si="3"/>
        <v>1</v>
      </c>
    </row>
    <row r="66" spans="1:14" ht="25.5" customHeight="1" thickBot="1">
      <c r="A66" s="19">
        <v>43879</v>
      </c>
      <c r="B66" s="20">
        <v>0.34917824074074072</v>
      </c>
      <c r="C66" s="21" t="s">
        <v>82</v>
      </c>
      <c r="D66" s="21" t="s">
        <v>30</v>
      </c>
      <c r="E66" s="22">
        <v>0.64</v>
      </c>
      <c r="F66" s="22">
        <v>0.67</v>
      </c>
      <c r="G66" s="22">
        <v>0.63</v>
      </c>
      <c r="H66" s="22">
        <v>0.7</v>
      </c>
      <c r="I66" s="22">
        <v>0.7</v>
      </c>
      <c r="J66" s="31">
        <f t="shared" si="0"/>
        <v>4.4776119402984947E-2</v>
      </c>
      <c r="K66" s="31">
        <f t="shared" si="1"/>
        <v>9.3749999999999903E-2</v>
      </c>
      <c r="L66" s="31">
        <f t="shared" si="2"/>
        <v>9.3749999999999903E-2</v>
      </c>
      <c r="M66" s="15">
        <f t="shared" si="3"/>
        <v>1</v>
      </c>
      <c r="N66" s="15">
        <f t="shared" si="3"/>
        <v>1</v>
      </c>
    </row>
    <row r="67" spans="1:14" ht="28.5" customHeight="1" thickBot="1">
      <c r="A67" s="19">
        <v>43881</v>
      </c>
      <c r="B67" s="20">
        <v>0.39317129629629632</v>
      </c>
      <c r="C67" s="21" t="s">
        <v>42</v>
      </c>
      <c r="D67" s="21" t="s">
        <v>30</v>
      </c>
      <c r="E67" s="22">
        <v>2.72</v>
      </c>
      <c r="F67" s="22">
        <v>2.72</v>
      </c>
      <c r="G67" s="22">
        <v>2.75</v>
      </c>
      <c r="H67" s="22">
        <v>2.76</v>
      </c>
      <c r="I67" s="22">
        <v>2.76</v>
      </c>
      <c r="J67" s="31">
        <f t="shared" si="0"/>
        <v>1.4705882352941025E-2</v>
      </c>
      <c r="K67" s="31">
        <f t="shared" si="1"/>
        <v>1.4705882352941025E-2</v>
      </c>
      <c r="L67" s="31">
        <f t="shared" si="2"/>
        <v>1.4705882352941025E-2</v>
      </c>
      <c r="M67" s="15">
        <f t="shared" si="3"/>
        <v>1</v>
      </c>
      <c r="N67" s="15">
        <f t="shared" si="3"/>
        <v>1</v>
      </c>
    </row>
    <row r="68" spans="1:14" ht="27" customHeight="1" thickBot="1">
      <c r="A68" s="19">
        <v>43881</v>
      </c>
      <c r="B68" s="20">
        <v>0.6694444444444444</v>
      </c>
      <c r="C68" s="21" t="s">
        <v>83</v>
      </c>
      <c r="D68" s="21" t="s">
        <v>30</v>
      </c>
      <c r="E68" s="22">
        <v>425.97</v>
      </c>
      <c r="F68" s="22">
        <v>425.12</v>
      </c>
      <c r="G68" s="22">
        <v>427.8</v>
      </c>
      <c r="H68" s="22">
        <v>428.72</v>
      </c>
      <c r="I68" s="22">
        <v>428.72</v>
      </c>
      <c r="J68" s="31">
        <f t="shared" si="0"/>
        <v>8.4681972149040809E-3</v>
      </c>
      <c r="K68" s="31">
        <f t="shared" si="1"/>
        <v>6.4558536986172735E-3</v>
      </c>
      <c r="L68" s="31">
        <f t="shared" si="2"/>
        <v>6.4558536986172735E-3</v>
      </c>
      <c r="M68" s="15">
        <f t="shared" si="3"/>
        <v>1</v>
      </c>
      <c r="N68" s="15">
        <f t="shared" si="3"/>
        <v>1</v>
      </c>
    </row>
    <row r="69" spans="1:14" ht="25.5" customHeight="1" thickBot="1">
      <c r="A69" s="19">
        <v>43887</v>
      </c>
      <c r="B69" s="20">
        <v>0.33333333333333331</v>
      </c>
      <c r="C69" s="21" t="s">
        <v>84</v>
      </c>
      <c r="D69" s="21" t="s">
        <v>30</v>
      </c>
      <c r="E69" s="22">
        <v>15.82</v>
      </c>
      <c r="F69" s="22">
        <v>14.93</v>
      </c>
      <c r="G69" s="22">
        <v>15.83</v>
      </c>
      <c r="H69" s="22">
        <v>16.350000000000001</v>
      </c>
      <c r="I69" s="22">
        <v>16.350000000000001</v>
      </c>
      <c r="J69" s="31">
        <f t="shared" si="0"/>
        <v>9.511051574012068E-2</v>
      </c>
      <c r="K69" s="31">
        <f t="shared" si="1"/>
        <v>3.3501896333754812E-2</v>
      </c>
      <c r="L69" s="31">
        <f t="shared" si="2"/>
        <v>3.3501896333754812E-2</v>
      </c>
      <c r="M69" s="15">
        <f t="shared" si="3"/>
        <v>1</v>
      </c>
      <c r="N69" s="15">
        <f t="shared" si="3"/>
        <v>1</v>
      </c>
    </row>
    <row r="70" spans="1:14" ht="26.25" customHeight="1" thickBot="1">
      <c r="A70" s="19">
        <v>43888</v>
      </c>
      <c r="B70" s="20">
        <v>0.37511574074074078</v>
      </c>
      <c r="C70" s="21" t="s">
        <v>49</v>
      </c>
      <c r="D70" s="21" t="s">
        <v>30</v>
      </c>
      <c r="E70" s="22">
        <v>16.190000000000001</v>
      </c>
      <c r="F70" s="22">
        <v>15.55</v>
      </c>
      <c r="G70" s="22">
        <v>15.75</v>
      </c>
      <c r="H70" s="22">
        <v>16.440000000000001</v>
      </c>
      <c r="I70" s="22">
        <v>17.13</v>
      </c>
      <c r="J70" s="31">
        <f t="shared" si="0"/>
        <v>0.10160771704180054</v>
      </c>
      <c r="K70" s="31">
        <f t="shared" si="1"/>
        <v>1.5441630636195181E-2</v>
      </c>
      <c r="L70" s="31">
        <f t="shared" si="2"/>
        <v>5.8060531192093742E-2</v>
      </c>
      <c r="M70" s="15">
        <f t="shared" si="3"/>
        <v>1</v>
      </c>
      <c r="N70" s="15">
        <f t="shared" si="3"/>
        <v>1</v>
      </c>
    </row>
    <row r="71" spans="1:14" ht="30" customHeight="1" thickBot="1">
      <c r="A71" s="19">
        <v>43864</v>
      </c>
      <c r="B71" s="20">
        <v>0.20844907407407409</v>
      </c>
      <c r="C71" s="21" t="s">
        <v>85</v>
      </c>
      <c r="D71" s="21" t="s">
        <v>31</v>
      </c>
      <c r="E71" s="22">
        <v>114.31</v>
      </c>
      <c r="F71" s="22">
        <v>111</v>
      </c>
      <c r="G71" s="22">
        <v>113.58</v>
      </c>
      <c r="H71" s="22">
        <v>114.62</v>
      </c>
      <c r="I71" s="22">
        <v>118.22</v>
      </c>
      <c r="J71" s="31">
        <f t="shared" si="0"/>
        <v>6.5045045045045033E-2</v>
      </c>
      <c r="K71" s="31">
        <f t="shared" si="1"/>
        <v>2.7119237162103252E-3</v>
      </c>
      <c r="L71" s="31">
        <f t="shared" si="2"/>
        <v>3.4205231388329947E-2</v>
      </c>
      <c r="M71" s="15">
        <f t="shared" si="3"/>
        <v>1</v>
      </c>
      <c r="N71" s="15">
        <f t="shared" si="3"/>
        <v>1</v>
      </c>
    </row>
    <row r="72" spans="1:14" ht="30" customHeight="1" thickBot="1">
      <c r="A72" s="19">
        <v>43865</v>
      </c>
      <c r="B72" s="20">
        <v>0.48958333333333331</v>
      </c>
      <c r="C72" s="21" t="s">
        <v>86</v>
      </c>
      <c r="D72" s="21" t="s">
        <v>31</v>
      </c>
      <c r="E72" s="22">
        <v>15.95</v>
      </c>
      <c r="F72" s="22">
        <v>16.190000000000001</v>
      </c>
      <c r="G72" s="22">
        <v>16.36</v>
      </c>
      <c r="H72" s="22">
        <v>16.649999999999999</v>
      </c>
      <c r="I72" s="22">
        <v>17.09</v>
      </c>
      <c r="J72" s="31">
        <f t="shared" si="0"/>
        <v>5.5589870290302566E-2</v>
      </c>
      <c r="K72" s="31">
        <f t="shared" si="1"/>
        <v>4.3887147335423156E-2</v>
      </c>
      <c r="L72" s="31">
        <f t="shared" si="2"/>
        <v>7.1473354231974956E-2</v>
      </c>
      <c r="M72" s="15">
        <f t="shared" si="3"/>
        <v>1</v>
      </c>
      <c r="N72" s="15">
        <f t="shared" si="3"/>
        <v>1</v>
      </c>
    </row>
    <row r="73" spans="1:14" ht="24.75" customHeight="1" thickBot="1">
      <c r="A73" s="19">
        <v>43866</v>
      </c>
      <c r="B73" s="20">
        <v>0.78136574074074072</v>
      </c>
      <c r="C73" s="21" t="s">
        <v>87</v>
      </c>
      <c r="D73" s="21" t="s">
        <v>31</v>
      </c>
      <c r="E73" s="22">
        <v>30.78</v>
      </c>
      <c r="F73" s="22">
        <v>30.53</v>
      </c>
      <c r="G73" s="22">
        <v>29.69</v>
      </c>
      <c r="H73" s="22">
        <v>30.57</v>
      </c>
      <c r="I73" s="22">
        <v>30.57</v>
      </c>
      <c r="J73" s="31">
        <f t="shared" si="0"/>
        <v>1.3101867016049506E-3</v>
      </c>
      <c r="K73" s="31">
        <f t="shared" si="1"/>
        <v>-6.8226120857700079E-3</v>
      </c>
      <c r="L73" s="31">
        <f t="shared" si="2"/>
        <v>-6.8226120857700079E-3</v>
      </c>
      <c r="M73" s="15">
        <f t="shared" si="3"/>
        <v>0</v>
      </c>
      <c r="N73" s="15">
        <f t="shared" si="3"/>
        <v>0</v>
      </c>
    </row>
    <row r="74" spans="1:14" ht="25.5" customHeight="1" thickBot="1">
      <c r="A74" s="19">
        <v>43867</v>
      </c>
      <c r="B74" s="20">
        <v>0.31261574074074078</v>
      </c>
      <c r="C74" s="21" t="s">
        <v>88</v>
      </c>
      <c r="D74" s="21" t="s">
        <v>31</v>
      </c>
      <c r="E74" s="22">
        <v>88.28</v>
      </c>
      <c r="F74" s="22">
        <v>86.52</v>
      </c>
      <c r="G74" s="22">
        <v>80.72</v>
      </c>
      <c r="H74" s="22">
        <v>86.63</v>
      </c>
      <c r="I74" s="22">
        <v>86.63</v>
      </c>
      <c r="J74" s="31">
        <f t="shared" si="0"/>
        <v>1.2713823393434979E-3</v>
      </c>
      <c r="K74" s="31">
        <f t="shared" si="1"/>
        <v>-1.8690530131400155E-2</v>
      </c>
      <c r="L74" s="31">
        <f t="shared" si="2"/>
        <v>-1.8690530131400155E-2</v>
      </c>
      <c r="M74" s="15">
        <f t="shared" si="3"/>
        <v>0</v>
      </c>
      <c r="N74" s="15">
        <f t="shared" si="3"/>
        <v>0</v>
      </c>
    </row>
    <row r="75" spans="1:14" ht="23.25" customHeight="1" thickBot="1">
      <c r="A75" s="19">
        <v>43867</v>
      </c>
      <c r="B75" s="20">
        <v>0.29178240740740741</v>
      </c>
      <c r="C75" s="21" t="s">
        <v>89</v>
      </c>
      <c r="D75" s="21" t="s">
        <v>31</v>
      </c>
      <c r="E75" s="22">
        <v>123.79</v>
      </c>
      <c r="F75" s="22">
        <v>124.07</v>
      </c>
      <c r="G75" s="22">
        <v>123.06</v>
      </c>
      <c r="H75" s="22">
        <v>124.7</v>
      </c>
      <c r="I75" s="22">
        <v>124.7</v>
      </c>
      <c r="J75" s="31">
        <f t="shared" si="0"/>
        <v>5.0777786733296505E-3</v>
      </c>
      <c r="K75" s="31">
        <f t="shared" si="1"/>
        <v>7.3511592212617861E-3</v>
      </c>
      <c r="L75" s="31">
        <f t="shared" si="2"/>
        <v>7.3511592212617861E-3</v>
      </c>
      <c r="M75" s="15">
        <f t="shared" si="3"/>
        <v>1</v>
      </c>
      <c r="N75" s="15">
        <f t="shared" si="3"/>
        <v>1</v>
      </c>
    </row>
    <row r="76" spans="1:14" ht="24.75" customHeight="1" thickBot="1">
      <c r="A76" s="19">
        <v>43867</v>
      </c>
      <c r="B76" s="20">
        <v>0.70833333333333337</v>
      </c>
      <c r="C76" s="21" t="s">
        <v>90</v>
      </c>
      <c r="D76" s="21" t="s">
        <v>31</v>
      </c>
      <c r="E76" s="22">
        <v>132.41</v>
      </c>
      <c r="F76" s="22">
        <v>132.02000000000001</v>
      </c>
      <c r="G76" s="22">
        <v>134.04</v>
      </c>
      <c r="H76" s="22">
        <v>134.88999999999999</v>
      </c>
      <c r="I76" s="22">
        <v>138.72</v>
      </c>
      <c r="J76" s="31">
        <f t="shared" si="0"/>
        <v>5.0749886380851296E-2</v>
      </c>
      <c r="K76" s="31">
        <f t="shared" si="1"/>
        <v>1.8729703194622686E-2</v>
      </c>
      <c r="L76" s="31">
        <f t="shared" si="2"/>
        <v>4.7655010950834548E-2</v>
      </c>
      <c r="M76" s="15">
        <f t="shared" si="3"/>
        <v>1</v>
      </c>
      <c r="N76" s="15">
        <f t="shared" si="3"/>
        <v>1</v>
      </c>
    </row>
    <row r="77" spans="1:14" ht="24.75" customHeight="1" thickBot="1">
      <c r="A77" s="19">
        <v>43871</v>
      </c>
      <c r="B77" s="20">
        <v>0.33333333333333331</v>
      </c>
      <c r="C77" s="21" t="s">
        <v>91</v>
      </c>
      <c r="D77" s="21" t="s">
        <v>31</v>
      </c>
      <c r="E77" s="22">
        <v>29.61</v>
      </c>
      <c r="F77" s="22">
        <v>29.76</v>
      </c>
      <c r="G77" s="22">
        <v>30.36</v>
      </c>
      <c r="H77" s="22">
        <v>29.91</v>
      </c>
      <c r="I77" s="22">
        <v>31.98</v>
      </c>
      <c r="J77" s="31">
        <f t="shared" si="0"/>
        <v>7.4596774193548349E-2</v>
      </c>
      <c r="K77" s="31">
        <f t="shared" si="1"/>
        <v>1.0131712259371858E-2</v>
      </c>
      <c r="L77" s="31">
        <f t="shared" si="2"/>
        <v>8.0040526849037522E-2</v>
      </c>
      <c r="M77" s="15">
        <f t="shared" si="3"/>
        <v>1</v>
      </c>
      <c r="N77" s="15">
        <f t="shared" si="3"/>
        <v>1</v>
      </c>
    </row>
    <row r="78" spans="1:14" ht="15.75" thickBot="1">
      <c r="A78" s="19">
        <v>43871</v>
      </c>
      <c r="B78" s="20">
        <v>0.67708333333333337</v>
      </c>
      <c r="C78" s="21" t="s">
        <v>92</v>
      </c>
      <c r="D78" s="21" t="s">
        <v>31</v>
      </c>
      <c r="E78" s="22">
        <v>16.53</v>
      </c>
      <c r="F78" s="22">
        <v>16.829999999999998</v>
      </c>
      <c r="G78" s="23">
        <v>17.02</v>
      </c>
      <c r="H78" s="22">
        <v>17.12</v>
      </c>
      <c r="I78" s="22">
        <v>17.309999999999999</v>
      </c>
      <c r="J78" s="31">
        <f t="shared" si="0"/>
        <v>2.8520499108734432E-2</v>
      </c>
      <c r="K78" s="31">
        <f t="shared" si="1"/>
        <v>3.5692679975801563E-2</v>
      </c>
      <c r="L78" s="31">
        <f t="shared" si="2"/>
        <v>4.7186932849364642E-2</v>
      </c>
      <c r="M78" s="15">
        <f t="shared" si="3"/>
        <v>1</v>
      </c>
      <c r="N78" s="15">
        <f t="shared" si="3"/>
        <v>1</v>
      </c>
    </row>
    <row r="79" spans="1:14" ht="15.75" thickBot="1">
      <c r="A79" s="19">
        <v>43871</v>
      </c>
      <c r="B79" s="20">
        <v>0.67708333333333337</v>
      </c>
      <c r="C79" s="21" t="s">
        <v>93</v>
      </c>
      <c r="D79" s="21" t="s">
        <v>31</v>
      </c>
      <c r="E79" s="22">
        <v>42.11</v>
      </c>
      <c r="F79" s="24">
        <v>44.51</v>
      </c>
      <c r="G79" s="26">
        <v>46.6</v>
      </c>
      <c r="H79" s="22">
        <v>48.25</v>
      </c>
      <c r="I79" s="22">
        <v>48.25</v>
      </c>
      <c r="J79" s="31">
        <f t="shared" si="0"/>
        <v>8.4026061559200227E-2</v>
      </c>
      <c r="K79" s="31">
        <f t="shared" si="1"/>
        <v>0.14580859653289008</v>
      </c>
      <c r="L79" s="31">
        <f t="shared" si="2"/>
        <v>0.14580859653289008</v>
      </c>
      <c r="M79" s="15">
        <f t="shared" si="3"/>
        <v>1</v>
      </c>
      <c r="N79" s="15">
        <f t="shared" si="3"/>
        <v>1</v>
      </c>
    </row>
    <row r="80" spans="1:14" ht="15.75" thickBot="1">
      <c r="A80" s="19">
        <v>43871</v>
      </c>
      <c r="B80" s="20">
        <v>0.66678240740740735</v>
      </c>
      <c r="C80" s="21" t="s">
        <v>94</v>
      </c>
      <c r="D80" s="21" t="s">
        <v>31</v>
      </c>
      <c r="E80" s="22">
        <v>12.65</v>
      </c>
      <c r="F80" s="22">
        <v>12.95</v>
      </c>
      <c r="G80" s="22">
        <v>13.35</v>
      </c>
      <c r="H80" s="22">
        <v>13.73</v>
      </c>
      <c r="I80" s="22">
        <v>13.92</v>
      </c>
      <c r="J80" s="31">
        <f t="shared" si="0"/>
        <v>7.4903474903474959E-2</v>
      </c>
      <c r="K80" s="31">
        <f t="shared" si="1"/>
        <v>8.5375494071146252E-2</v>
      </c>
      <c r="L80" s="31">
        <f t="shared" si="2"/>
        <v>0.10039525691699601</v>
      </c>
      <c r="M80" s="15">
        <f t="shared" si="3"/>
        <v>1</v>
      </c>
      <c r="N80" s="15">
        <f t="shared" si="3"/>
        <v>1</v>
      </c>
    </row>
    <row r="81" spans="1:14" ht="15.75" thickBot="1">
      <c r="A81" s="19">
        <v>43872</v>
      </c>
      <c r="B81" s="20">
        <v>0.64583333333333337</v>
      </c>
      <c r="C81" s="21" t="s">
        <v>95</v>
      </c>
      <c r="D81" s="21" t="s">
        <v>31</v>
      </c>
      <c r="E81" s="34">
        <v>3952.21</v>
      </c>
      <c r="F81" s="34">
        <v>3960</v>
      </c>
      <c r="G81" s="34">
        <v>3981.86</v>
      </c>
      <c r="H81" s="34">
        <v>4000</v>
      </c>
      <c r="I81" s="34">
        <v>4039</v>
      </c>
      <c r="J81" s="31">
        <f t="shared" si="0"/>
        <v>1.994949494949495E-2</v>
      </c>
      <c r="K81" s="31">
        <f t="shared" si="1"/>
        <v>1.2091968797204592E-2</v>
      </c>
      <c r="L81" s="31">
        <f t="shared" si="2"/>
        <v>2.1959865492977338E-2</v>
      </c>
      <c r="M81" s="15">
        <f t="shared" si="3"/>
        <v>1</v>
      </c>
      <c r="N81" s="15">
        <f t="shared" si="3"/>
        <v>1</v>
      </c>
    </row>
    <row r="82" spans="1:14" ht="15.75" thickBot="1">
      <c r="A82" s="19">
        <v>43872</v>
      </c>
      <c r="B82" s="20">
        <v>0.20844907407407409</v>
      </c>
      <c r="C82" s="21" t="s">
        <v>96</v>
      </c>
      <c r="D82" s="21" t="s">
        <v>31</v>
      </c>
      <c r="E82" s="22">
        <v>12.66</v>
      </c>
      <c r="F82" s="22">
        <v>12.79</v>
      </c>
      <c r="G82" s="22">
        <v>13.53</v>
      </c>
      <c r="H82" s="32">
        <v>13.61</v>
      </c>
      <c r="I82" s="22">
        <v>14.36</v>
      </c>
      <c r="J82" s="31">
        <f t="shared" si="0"/>
        <v>0.12275215011727915</v>
      </c>
      <c r="K82" s="31">
        <f t="shared" si="1"/>
        <v>7.5039494470774029E-2</v>
      </c>
      <c r="L82" s="31">
        <f t="shared" si="2"/>
        <v>0.13428120063191148</v>
      </c>
      <c r="M82" s="15">
        <f t="shared" si="3"/>
        <v>1</v>
      </c>
      <c r="N82" s="15">
        <f t="shared" si="3"/>
        <v>1</v>
      </c>
    </row>
    <row r="83" spans="1:14" ht="15" customHeight="1" thickBot="1">
      <c r="A83" s="19">
        <v>43874</v>
      </c>
      <c r="B83" s="20">
        <v>0.29166666666666669</v>
      </c>
      <c r="C83" s="21" t="s">
        <v>97</v>
      </c>
      <c r="D83" s="21" t="s">
        <v>31</v>
      </c>
      <c r="E83" s="22">
        <v>60.77</v>
      </c>
      <c r="F83" s="22">
        <v>63.44</v>
      </c>
      <c r="G83" s="22">
        <v>62.45</v>
      </c>
      <c r="H83" s="25">
        <v>64.86</v>
      </c>
      <c r="I83" s="22">
        <v>64.86</v>
      </c>
      <c r="J83" s="31">
        <f t="shared" si="0"/>
        <v>2.2383354350567493E-2</v>
      </c>
      <c r="K83" s="31">
        <f t="shared" si="1"/>
        <v>6.7302945532334971E-2</v>
      </c>
      <c r="L83" s="31">
        <f t="shared" si="2"/>
        <v>6.7302945532334971E-2</v>
      </c>
      <c r="M83" s="15">
        <f t="shared" si="3"/>
        <v>1</v>
      </c>
      <c r="N83" s="15">
        <f t="shared" si="3"/>
        <v>1</v>
      </c>
    </row>
    <row r="84" spans="1:14" ht="15.75" thickBot="1">
      <c r="A84" s="19">
        <v>43874</v>
      </c>
      <c r="B84" s="20">
        <v>0.67013888888888884</v>
      </c>
      <c r="C84" s="21" t="s">
        <v>98</v>
      </c>
      <c r="D84" s="21" t="s">
        <v>31</v>
      </c>
      <c r="E84" s="22">
        <v>70</v>
      </c>
      <c r="F84" s="22">
        <v>72.08</v>
      </c>
      <c r="G84" s="22">
        <v>74.39</v>
      </c>
      <c r="H84" s="22">
        <v>74.78</v>
      </c>
      <c r="I84" s="22">
        <v>76.44</v>
      </c>
      <c r="J84" s="31">
        <f t="shared" si="0"/>
        <v>6.0488346281908981E-2</v>
      </c>
      <c r="K84" s="31">
        <f t="shared" si="1"/>
        <v>6.8285714285714297E-2</v>
      </c>
      <c r="L84" s="31">
        <f t="shared" si="2"/>
        <v>9.1999999999999971E-2</v>
      </c>
      <c r="M84" s="15">
        <f t="shared" si="3"/>
        <v>1</v>
      </c>
      <c r="N84" s="15">
        <f t="shared" si="3"/>
        <v>1</v>
      </c>
    </row>
    <row r="85" spans="1:14" ht="15.75" thickBot="1">
      <c r="A85" s="19">
        <v>43879</v>
      </c>
      <c r="B85" s="20">
        <v>0.44581018518518517</v>
      </c>
      <c r="C85" s="21" t="s">
        <v>99</v>
      </c>
      <c r="D85" s="21" t="s">
        <v>31</v>
      </c>
      <c r="E85" s="22">
        <v>28.3</v>
      </c>
      <c r="F85" s="22">
        <v>28.47</v>
      </c>
      <c r="G85" s="22">
        <v>28.39</v>
      </c>
      <c r="H85" s="25">
        <v>28.47</v>
      </c>
      <c r="I85" s="22">
        <v>28.72</v>
      </c>
      <c r="J85" s="31">
        <f t="shared" si="0"/>
        <v>8.7811731647348089E-3</v>
      </c>
      <c r="K85" s="31">
        <f t="shared" si="1"/>
        <v>6.0070671378091222E-3</v>
      </c>
      <c r="L85" s="31">
        <f t="shared" si="2"/>
        <v>1.4840989399293221E-2</v>
      </c>
      <c r="M85" s="15">
        <f t="shared" si="3"/>
        <v>1</v>
      </c>
      <c r="N85" s="15">
        <f t="shared" si="3"/>
        <v>1</v>
      </c>
    </row>
    <row r="86" spans="1:14" ht="15.75" thickBot="1">
      <c r="A86" s="19">
        <v>43879</v>
      </c>
      <c r="B86" s="20">
        <v>0.35428240740740741</v>
      </c>
      <c r="C86" s="21" t="s">
        <v>100</v>
      </c>
      <c r="D86" s="21" t="s">
        <v>31</v>
      </c>
      <c r="E86" s="22">
        <v>42.24</v>
      </c>
      <c r="F86" s="22">
        <v>42.25</v>
      </c>
      <c r="G86" s="22">
        <v>42.16</v>
      </c>
      <c r="H86" s="22">
        <v>43.14</v>
      </c>
      <c r="I86" s="22">
        <v>43.14</v>
      </c>
      <c r="J86" s="31">
        <f t="shared" si="0"/>
        <v>2.1065088757396464E-2</v>
      </c>
      <c r="K86" s="31">
        <f t="shared" si="1"/>
        <v>2.1306818181818146E-2</v>
      </c>
      <c r="L86" s="31">
        <f t="shared" si="2"/>
        <v>2.1306818181818146E-2</v>
      </c>
      <c r="M86" s="15">
        <f t="shared" si="3"/>
        <v>1</v>
      </c>
      <c r="N86" s="15">
        <f t="shared" si="3"/>
        <v>1</v>
      </c>
    </row>
    <row r="87" spans="1:14" ht="15.75" thickBot="1">
      <c r="A87" s="19">
        <v>43880</v>
      </c>
      <c r="B87" s="20">
        <v>0.28125</v>
      </c>
      <c r="C87" s="21" t="s">
        <v>101</v>
      </c>
      <c r="D87" s="21" t="s">
        <v>31</v>
      </c>
      <c r="E87" s="22">
        <v>32.479999999999997</v>
      </c>
      <c r="F87" s="22">
        <v>32.92</v>
      </c>
      <c r="G87" s="22">
        <v>32.96</v>
      </c>
      <c r="H87" s="22">
        <v>33.130000000000003</v>
      </c>
      <c r="I87" s="22">
        <v>33.5</v>
      </c>
      <c r="J87" s="31">
        <f t="shared" si="0"/>
        <v>1.7618469015795817E-2</v>
      </c>
      <c r="K87" s="31">
        <f t="shared" si="1"/>
        <v>2.0012315270936137E-2</v>
      </c>
      <c r="L87" s="31">
        <f t="shared" si="2"/>
        <v>3.1403940886699608E-2</v>
      </c>
      <c r="M87" s="15">
        <f t="shared" si="3"/>
        <v>1</v>
      </c>
      <c r="N87" s="15">
        <f t="shared" si="3"/>
        <v>1</v>
      </c>
    </row>
    <row r="88" spans="1:14" ht="15.75" thickBot="1">
      <c r="A88" s="19">
        <v>43880</v>
      </c>
      <c r="B88" s="20">
        <v>0.67708333333333337</v>
      </c>
      <c r="C88" s="21" t="s">
        <v>102</v>
      </c>
      <c r="D88" s="21" t="s">
        <v>31</v>
      </c>
      <c r="E88" s="22">
        <v>3.02</v>
      </c>
      <c r="F88" s="22">
        <v>3.3</v>
      </c>
      <c r="G88" s="22">
        <v>3.22</v>
      </c>
      <c r="H88" s="22">
        <v>3.34</v>
      </c>
      <c r="I88" s="22">
        <v>3.34</v>
      </c>
      <c r="J88" s="31">
        <f t="shared" si="0"/>
        <v>1.2121212121212133E-2</v>
      </c>
      <c r="K88" s="31">
        <f t="shared" si="1"/>
        <v>0.1059602649006622</v>
      </c>
      <c r="L88" s="31">
        <f t="shared" si="2"/>
        <v>0.1059602649006622</v>
      </c>
      <c r="M88" s="15">
        <f t="shared" si="3"/>
        <v>1</v>
      </c>
      <c r="N88" s="15">
        <f t="shared" si="3"/>
        <v>1</v>
      </c>
    </row>
    <row r="89" spans="1:14" ht="15.75" thickBot="1">
      <c r="A89" s="19">
        <v>43880</v>
      </c>
      <c r="B89" s="20">
        <v>0.67719907407407398</v>
      </c>
      <c r="C89" s="21" t="s">
        <v>103</v>
      </c>
      <c r="D89" s="27" t="s">
        <v>31</v>
      </c>
      <c r="E89" s="22">
        <v>34.86</v>
      </c>
      <c r="F89" s="22">
        <v>35.56</v>
      </c>
      <c r="G89" s="22">
        <v>35.869999999999997</v>
      </c>
      <c r="H89" s="22">
        <v>36.020000000000003</v>
      </c>
      <c r="I89" s="22">
        <v>36.020000000000003</v>
      </c>
      <c r="J89" s="31">
        <f t="shared" si="0"/>
        <v>1.2935883014623195E-2</v>
      </c>
      <c r="K89" s="31">
        <f t="shared" si="1"/>
        <v>3.3275960986804465E-2</v>
      </c>
      <c r="L89" s="31">
        <f t="shared" si="2"/>
        <v>3.3275960986804465E-2</v>
      </c>
      <c r="M89" s="15">
        <f t="shared" si="3"/>
        <v>1</v>
      </c>
      <c r="N89" s="15">
        <f t="shared" si="3"/>
        <v>1</v>
      </c>
    </row>
    <row r="90" spans="1:14" ht="15.75" thickBot="1">
      <c r="A90" s="19">
        <v>43882</v>
      </c>
      <c r="B90" s="20">
        <v>0.66678240740740735</v>
      </c>
      <c r="C90" s="21" t="s">
        <v>104</v>
      </c>
      <c r="D90" s="21" t="s">
        <v>31</v>
      </c>
      <c r="E90" s="22">
        <v>11.34</v>
      </c>
      <c r="F90" s="22">
        <v>11.16</v>
      </c>
      <c r="G90" s="32">
        <v>11.26</v>
      </c>
      <c r="H90" s="22">
        <v>11.31</v>
      </c>
      <c r="I90" s="22">
        <v>11.31</v>
      </c>
      <c r="J90" s="31">
        <f t="shared" si="0"/>
        <v>1.3440860215053795E-2</v>
      </c>
      <c r="K90" s="31">
        <f t="shared" si="1"/>
        <v>-2.645502645502589E-3</v>
      </c>
      <c r="L90" s="31">
        <f t="shared" si="2"/>
        <v>-2.645502645502589E-3</v>
      </c>
      <c r="M90" s="15">
        <f t="shared" si="3"/>
        <v>0</v>
      </c>
      <c r="N90" s="15">
        <f t="shared" si="3"/>
        <v>0</v>
      </c>
    </row>
    <row r="91" spans="1:14" ht="15.75" thickBot="1">
      <c r="A91" s="19">
        <v>43886</v>
      </c>
      <c r="B91" s="20">
        <v>0.33333333333333331</v>
      </c>
      <c r="C91" s="21" t="s">
        <v>105</v>
      </c>
      <c r="D91" s="21" t="s">
        <v>31</v>
      </c>
      <c r="E91" s="22">
        <v>51.73</v>
      </c>
      <c r="F91" s="22">
        <v>52.05</v>
      </c>
      <c r="G91" s="22">
        <v>49.48</v>
      </c>
      <c r="H91" s="22">
        <v>52.34</v>
      </c>
      <c r="I91" s="22">
        <v>52.34</v>
      </c>
      <c r="J91" s="31">
        <f t="shared" ref="J91:J105" si="4">(I91-F91)/F91</f>
        <v>5.5715658021134734E-3</v>
      </c>
      <c r="K91" s="31">
        <f t="shared" ref="K91:K105" si="5">(H91-E91)/E91</f>
        <v>1.1791996907017332E-2</v>
      </c>
      <c r="L91" s="31">
        <f t="shared" ref="L91:L105" si="6">(I91-E91)/E91</f>
        <v>1.1791996907017332E-2</v>
      </c>
      <c r="M91" s="15">
        <f t="shared" ref="M91:N105" si="7">IF(K91&gt;0,1,0)</f>
        <v>1</v>
      </c>
      <c r="N91" s="15">
        <f t="shared" si="7"/>
        <v>1</v>
      </c>
    </row>
    <row r="92" spans="1:14" ht="15.75" thickBot="1">
      <c r="A92" s="19">
        <v>43886</v>
      </c>
      <c r="B92" s="20">
        <v>0.28125</v>
      </c>
      <c r="C92" s="21" t="s">
        <v>106</v>
      </c>
      <c r="D92" s="27" t="s">
        <v>31</v>
      </c>
      <c r="E92" s="22">
        <v>45.7</v>
      </c>
      <c r="F92" s="22">
        <v>45.85</v>
      </c>
      <c r="G92" s="22">
        <v>45.24</v>
      </c>
      <c r="H92" s="22">
        <v>46.34</v>
      </c>
      <c r="I92" s="22">
        <v>46.34</v>
      </c>
      <c r="J92" s="31">
        <f t="shared" si="4"/>
        <v>1.0687022900763402E-2</v>
      </c>
      <c r="K92" s="31">
        <f t="shared" si="5"/>
        <v>1.4004376367614891E-2</v>
      </c>
      <c r="L92" s="31">
        <f t="shared" si="6"/>
        <v>1.4004376367614891E-2</v>
      </c>
      <c r="M92" s="15">
        <f t="shared" si="7"/>
        <v>1</v>
      </c>
      <c r="N92" s="15">
        <f t="shared" si="7"/>
        <v>1</v>
      </c>
    </row>
    <row r="93" spans="1:14" ht="15.75" thickBot="1">
      <c r="A93" s="19">
        <v>43886</v>
      </c>
      <c r="B93" s="20">
        <v>0.25138888888888888</v>
      </c>
      <c r="C93" s="21" t="s">
        <v>107</v>
      </c>
      <c r="D93" s="21" t="s">
        <v>31</v>
      </c>
      <c r="E93" s="22">
        <v>74.86</v>
      </c>
      <c r="F93" s="22">
        <v>74.97</v>
      </c>
      <c r="G93" s="22">
        <v>73.010000000000005</v>
      </c>
      <c r="H93" s="22">
        <v>75.099999999999994</v>
      </c>
      <c r="I93" s="22">
        <v>75.099999999999994</v>
      </c>
      <c r="J93" s="31">
        <f t="shared" si="4"/>
        <v>1.7340269441109171E-3</v>
      </c>
      <c r="K93" s="31">
        <f t="shared" si="5"/>
        <v>3.2059845044081605E-3</v>
      </c>
      <c r="L93" s="31">
        <f t="shared" si="6"/>
        <v>3.2059845044081605E-3</v>
      </c>
      <c r="M93" s="15">
        <f t="shared" si="7"/>
        <v>1</v>
      </c>
      <c r="N93" s="15">
        <f t="shared" si="7"/>
        <v>1</v>
      </c>
    </row>
    <row r="94" spans="1:14" ht="27" customHeight="1" thickBot="1">
      <c r="A94" s="19">
        <v>43886</v>
      </c>
      <c r="B94" s="20">
        <v>0.71417824074074077</v>
      </c>
      <c r="C94" s="21" t="s">
        <v>108</v>
      </c>
      <c r="D94" s="21" t="s">
        <v>31</v>
      </c>
      <c r="E94" s="22">
        <v>19.559999999999999</v>
      </c>
      <c r="F94" s="22">
        <v>19.61</v>
      </c>
      <c r="G94" s="22">
        <v>19.61</v>
      </c>
      <c r="H94" s="22">
        <v>19.899999999999999</v>
      </c>
      <c r="I94" s="22">
        <v>19.899999999999999</v>
      </c>
      <c r="J94" s="31">
        <f t="shared" si="4"/>
        <v>1.4788373278939273E-2</v>
      </c>
      <c r="K94" s="31">
        <f t="shared" si="5"/>
        <v>1.7382413087934555E-2</v>
      </c>
      <c r="L94" s="31">
        <f t="shared" si="6"/>
        <v>1.7382413087934555E-2</v>
      </c>
      <c r="M94" s="15">
        <f t="shared" si="7"/>
        <v>1</v>
      </c>
      <c r="N94" s="15">
        <f t="shared" si="7"/>
        <v>1</v>
      </c>
    </row>
    <row r="95" spans="1:14" ht="27" customHeight="1" thickBot="1">
      <c r="A95" s="19">
        <v>43887</v>
      </c>
      <c r="B95" s="20">
        <v>0.375</v>
      </c>
      <c r="C95" s="21" t="s">
        <v>109</v>
      </c>
      <c r="D95" s="21" t="s">
        <v>31</v>
      </c>
      <c r="E95" s="22">
        <v>12.01</v>
      </c>
      <c r="F95" s="22">
        <v>12.26</v>
      </c>
      <c r="G95" s="22">
        <v>12.07</v>
      </c>
      <c r="H95" s="22">
        <v>12.5</v>
      </c>
      <c r="I95" s="22">
        <v>13.76</v>
      </c>
      <c r="J95" s="31">
        <f t="shared" si="4"/>
        <v>0.12234910277324633</v>
      </c>
      <c r="K95" s="31">
        <f t="shared" si="5"/>
        <v>4.0799333888426333E-2</v>
      </c>
      <c r="L95" s="31">
        <f t="shared" si="6"/>
        <v>0.1457119067443797</v>
      </c>
      <c r="M95" s="15">
        <f t="shared" si="7"/>
        <v>1</v>
      </c>
      <c r="N95" s="15">
        <f t="shared" si="7"/>
        <v>1</v>
      </c>
    </row>
    <row r="96" spans="1:14" ht="15.75" thickBot="1">
      <c r="A96" s="19">
        <v>43887</v>
      </c>
      <c r="B96" s="20">
        <v>0.72238425925925931</v>
      </c>
      <c r="C96" s="21" t="s">
        <v>110</v>
      </c>
      <c r="D96" s="21" t="s">
        <v>31</v>
      </c>
      <c r="E96" s="22">
        <v>33.07</v>
      </c>
      <c r="F96" s="22">
        <v>32.380000000000003</v>
      </c>
      <c r="G96" s="22">
        <v>31.79</v>
      </c>
      <c r="H96" s="22">
        <v>32.979999999999997</v>
      </c>
      <c r="I96" s="22">
        <v>32.979999999999997</v>
      </c>
      <c r="J96" s="31">
        <f t="shared" si="4"/>
        <v>1.8529956763434042E-2</v>
      </c>
      <c r="K96" s="31">
        <f t="shared" si="5"/>
        <v>-2.7214998488056669E-3</v>
      </c>
      <c r="L96" s="31">
        <f t="shared" si="6"/>
        <v>-2.7214998488056669E-3</v>
      </c>
      <c r="M96" s="15">
        <f t="shared" si="7"/>
        <v>0</v>
      </c>
      <c r="N96" s="15">
        <f t="shared" si="7"/>
        <v>0</v>
      </c>
    </row>
    <row r="97" spans="1:14" ht="24.75" customHeight="1" thickBot="1">
      <c r="A97" s="19">
        <v>43887</v>
      </c>
      <c r="B97" s="20">
        <v>0.6791666666666667</v>
      </c>
      <c r="C97" s="21" t="s">
        <v>111</v>
      </c>
      <c r="D97" s="21" t="s">
        <v>31</v>
      </c>
      <c r="E97" s="22">
        <v>23.18</v>
      </c>
      <c r="F97" s="22">
        <v>22.39</v>
      </c>
      <c r="G97" s="22">
        <v>21.45</v>
      </c>
      <c r="H97" s="22">
        <v>22.79</v>
      </c>
      <c r="I97" s="22">
        <v>22.79</v>
      </c>
      <c r="J97" s="31">
        <f t="shared" si="4"/>
        <v>1.7865118356409047E-2</v>
      </c>
      <c r="K97" s="31">
        <f t="shared" si="5"/>
        <v>-1.682484900776534E-2</v>
      </c>
      <c r="L97" s="31">
        <f t="shared" si="6"/>
        <v>-1.682484900776534E-2</v>
      </c>
      <c r="M97" s="15">
        <f t="shared" si="7"/>
        <v>0</v>
      </c>
      <c r="N97" s="15">
        <f t="shared" si="7"/>
        <v>0</v>
      </c>
    </row>
    <row r="98" spans="1:14" ht="14.25" customHeight="1" thickBot="1">
      <c r="A98" s="19">
        <v>43888</v>
      </c>
      <c r="B98" s="20">
        <v>0.37511574074074078</v>
      </c>
      <c r="C98" s="21" t="s">
        <v>112</v>
      </c>
      <c r="D98" s="21" t="s">
        <v>31</v>
      </c>
      <c r="E98" s="22">
        <v>6.95</v>
      </c>
      <c r="F98" s="22">
        <v>6.88</v>
      </c>
      <c r="G98" s="22">
        <v>6.58</v>
      </c>
      <c r="H98" s="22">
        <v>6.95</v>
      </c>
      <c r="I98" s="22">
        <v>6.95</v>
      </c>
      <c r="J98" s="31">
        <f t="shared" si="4"/>
        <v>1.0174418604651203E-2</v>
      </c>
      <c r="K98" s="31">
        <f t="shared" si="5"/>
        <v>0</v>
      </c>
      <c r="L98" s="31">
        <f t="shared" si="6"/>
        <v>0</v>
      </c>
      <c r="M98" s="15">
        <f t="shared" si="7"/>
        <v>0</v>
      </c>
      <c r="N98" s="15">
        <f t="shared" si="7"/>
        <v>0</v>
      </c>
    </row>
    <row r="99" spans="1:14" ht="15.75" customHeight="1" thickBot="1">
      <c r="A99" s="19">
        <v>43888</v>
      </c>
      <c r="B99" s="20">
        <v>0.70844907407407398</v>
      </c>
      <c r="C99" s="21" t="s">
        <v>113</v>
      </c>
      <c r="D99" s="21" t="s">
        <v>31</v>
      </c>
      <c r="E99" s="22">
        <v>34</v>
      </c>
      <c r="F99" s="22">
        <v>29.88</v>
      </c>
      <c r="G99" s="22">
        <v>33.17</v>
      </c>
      <c r="H99" s="22">
        <v>33.82</v>
      </c>
      <c r="I99" s="22">
        <v>34.369999999999997</v>
      </c>
      <c r="J99" s="31">
        <f t="shared" si="4"/>
        <v>0.15026773761713516</v>
      </c>
      <c r="K99" s="31">
        <f t="shared" si="5"/>
        <v>-5.2941176470588155E-3</v>
      </c>
      <c r="L99" s="31">
        <f t="shared" si="6"/>
        <v>1.0882352941176395E-2</v>
      </c>
      <c r="M99" s="15">
        <f t="shared" si="7"/>
        <v>0</v>
      </c>
      <c r="N99" s="15">
        <f t="shared" si="7"/>
        <v>1</v>
      </c>
    </row>
    <row r="100" spans="1:14" ht="14.25" customHeight="1" thickBot="1">
      <c r="A100" s="19">
        <v>43888</v>
      </c>
      <c r="B100" s="20">
        <v>0.6995717592592593</v>
      </c>
      <c r="C100" s="21" t="s">
        <v>114</v>
      </c>
      <c r="D100" s="21" t="s">
        <v>31</v>
      </c>
      <c r="E100" s="22">
        <v>45.47</v>
      </c>
      <c r="F100" s="22">
        <v>44.91</v>
      </c>
      <c r="G100" s="22">
        <v>45.51</v>
      </c>
      <c r="H100" s="22">
        <v>46.17</v>
      </c>
      <c r="I100" s="22">
        <v>46.69</v>
      </c>
      <c r="J100" s="31">
        <f t="shared" si="4"/>
        <v>3.9634825205967519E-2</v>
      </c>
      <c r="K100" s="31">
        <f t="shared" si="5"/>
        <v>1.5394765779634986E-2</v>
      </c>
      <c r="L100" s="31">
        <f t="shared" si="6"/>
        <v>2.6830877501649416E-2</v>
      </c>
      <c r="M100" s="15">
        <f t="shared" si="7"/>
        <v>1</v>
      </c>
      <c r="N100" s="15">
        <f t="shared" si="7"/>
        <v>1</v>
      </c>
    </row>
    <row r="101" spans="1:14" ht="15" customHeight="1" thickBot="1">
      <c r="A101" s="19">
        <v>43889</v>
      </c>
      <c r="B101" s="20">
        <v>0.36469907407407409</v>
      </c>
      <c r="C101" s="21" t="s">
        <v>115</v>
      </c>
      <c r="D101" s="21" t="s">
        <v>31</v>
      </c>
      <c r="E101" s="22">
        <v>19.91</v>
      </c>
      <c r="F101" s="22">
        <v>19.64</v>
      </c>
      <c r="G101" s="22">
        <v>19.12</v>
      </c>
      <c r="H101" s="22">
        <v>19.87</v>
      </c>
      <c r="I101" s="22">
        <v>19.54</v>
      </c>
      <c r="J101" s="31">
        <f t="shared" si="4"/>
        <v>-5.0916496945010905E-3</v>
      </c>
      <c r="K101" s="31">
        <f t="shared" si="5"/>
        <v>-2.0090406830737895E-3</v>
      </c>
      <c r="L101" s="31">
        <f t="shared" si="6"/>
        <v>-1.8583626318432998E-2</v>
      </c>
      <c r="M101" s="15">
        <f t="shared" si="7"/>
        <v>0</v>
      </c>
      <c r="N101" s="15">
        <f t="shared" si="7"/>
        <v>0</v>
      </c>
    </row>
    <row r="102" spans="1:14" ht="14.25" customHeight="1" thickBot="1">
      <c r="A102" s="19">
        <v>43889</v>
      </c>
      <c r="B102" s="20">
        <v>0.35428240740740741</v>
      </c>
      <c r="C102" s="21" t="s">
        <v>116</v>
      </c>
      <c r="D102" s="21" t="s">
        <v>31</v>
      </c>
      <c r="E102" s="22">
        <v>7.37</v>
      </c>
      <c r="F102" s="22">
        <v>7.2</v>
      </c>
      <c r="G102" s="22">
        <v>6.98</v>
      </c>
      <c r="H102" s="22">
        <v>7.36</v>
      </c>
      <c r="I102" s="22">
        <v>7.72</v>
      </c>
      <c r="J102" s="31">
        <f t="shared" si="4"/>
        <v>7.222222222222216E-2</v>
      </c>
      <c r="K102" s="31">
        <f t="shared" si="5"/>
        <v>-1.3568521031207309E-3</v>
      </c>
      <c r="L102" s="31">
        <f t="shared" si="6"/>
        <v>4.7489823609226545E-2</v>
      </c>
      <c r="M102" s="15">
        <f t="shared" si="7"/>
        <v>0</v>
      </c>
      <c r="N102" s="15">
        <f t="shared" si="7"/>
        <v>1</v>
      </c>
    </row>
    <row r="103" spans="1:14" ht="14.25" customHeight="1" thickBot="1">
      <c r="A103" s="19">
        <v>43889</v>
      </c>
      <c r="B103" s="20">
        <v>0.33344907407407409</v>
      </c>
      <c r="C103" s="21" t="s">
        <v>117</v>
      </c>
      <c r="D103" s="21" t="s">
        <v>31</v>
      </c>
      <c r="E103" s="22">
        <v>22.31</v>
      </c>
      <c r="F103" s="22">
        <v>22.1</v>
      </c>
      <c r="G103" s="23">
        <v>21.92</v>
      </c>
      <c r="H103" s="22">
        <v>23.13</v>
      </c>
      <c r="I103" s="22">
        <v>23.13</v>
      </c>
      <c r="J103" s="31">
        <f t="shared" si="4"/>
        <v>4.6606334841628849E-2</v>
      </c>
      <c r="K103" s="31">
        <f t="shared" si="5"/>
        <v>3.6754818467055146E-2</v>
      </c>
      <c r="L103" s="31">
        <f t="shared" si="6"/>
        <v>3.6754818467055146E-2</v>
      </c>
      <c r="M103" s="15">
        <f t="shared" si="7"/>
        <v>1</v>
      </c>
      <c r="N103" s="15">
        <f t="shared" si="7"/>
        <v>1</v>
      </c>
    </row>
    <row r="104" spans="1:14" ht="13.5" customHeight="1" thickBot="1">
      <c r="A104" s="19">
        <v>43889</v>
      </c>
      <c r="B104" s="20">
        <v>0.6875</v>
      </c>
      <c r="C104" s="21" t="s">
        <v>118</v>
      </c>
      <c r="D104" s="21" t="s">
        <v>31</v>
      </c>
      <c r="E104" s="22">
        <v>8.85</v>
      </c>
      <c r="F104" s="24">
        <v>9.08</v>
      </c>
      <c r="G104" s="28">
        <v>9.5</v>
      </c>
      <c r="H104" s="22">
        <v>9.85</v>
      </c>
      <c r="I104" s="22">
        <v>9.85</v>
      </c>
      <c r="J104" s="31">
        <f t="shared" si="4"/>
        <v>8.4801762114537396E-2</v>
      </c>
      <c r="K104" s="31">
        <f t="shared" si="5"/>
        <v>0.11299435028248588</v>
      </c>
      <c r="L104" s="31">
        <f t="shared" si="6"/>
        <v>0.11299435028248588</v>
      </c>
      <c r="M104" s="15">
        <f t="shared" si="7"/>
        <v>1</v>
      </c>
      <c r="N104" s="15">
        <f t="shared" si="7"/>
        <v>1</v>
      </c>
    </row>
    <row r="105" spans="1:14" ht="15.75" customHeight="1" thickBot="1">
      <c r="A105" s="19">
        <v>43889</v>
      </c>
      <c r="B105" s="20">
        <v>0.68439814814814814</v>
      </c>
      <c r="C105" s="21" t="s">
        <v>119</v>
      </c>
      <c r="D105" s="21" t="s">
        <v>31</v>
      </c>
      <c r="E105" s="22">
        <v>16.579999999999998</v>
      </c>
      <c r="F105" s="22">
        <v>16.850000000000001</v>
      </c>
      <c r="G105" s="25">
        <v>17.7</v>
      </c>
      <c r="H105" s="22">
        <v>17.7</v>
      </c>
      <c r="I105" s="22">
        <v>17.95</v>
      </c>
      <c r="J105" s="31">
        <f t="shared" si="4"/>
        <v>6.5281899109792152E-2</v>
      </c>
      <c r="K105" s="31">
        <f t="shared" si="5"/>
        <v>6.7551266586248562E-2</v>
      </c>
      <c r="L105" s="31">
        <f t="shared" si="6"/>
        <v>8.2629674306393314E-2</v>
      </c>
      <c r="M105" s="15">
        <f t="shared" si="7"/>
        <v>1</v>
      </c>
      <c r="N105" s="15">
        <f t="shared" si="7"/>
        <v>1</v>
      </c>
    </row>
    <row r="106" spans="1:14" ht="15.75" customHeight="1">
      <c r="A106" s="15"/>
      <c r="B106" s="15"/>
      <c r="C106" s="15"/>
      <c r="D106" s="15"/>
      <c r="E106" s="15"/>
      <c r="F106" s="15"/>
      <c r="G106" s="15"/>
      <c r="H106" s="15"/>
      <c r="I106" s="15"/>
      <c r="J106" s="15"/>
      <c r="K106" s="15"/>
      <c r="L106" s="15"/>
      <c r="M106" s="15"/>
      <c r="N106" s="15"/>
    </row>
    <row r="107" spans="1:14" ht="15" customHeight="1">
      <c r="A107" s="6" t="s">
        <v>32</v>
      </c>
      <c r="B107" s="15"/>
      <c r="C107" s="15"/>
      <c r="D107" s="15"/>
      <c r="E107" s="15"/>
      <c r="F107" s="16"/>
      <c r="G107" s="16"/>
      <c r="H107" s="16"/>
      <c r="I107" s="16"/>
      <c r="J107" s="15"/>
      <c r="K107" s="15"/>
      <c r="L107" s="15"/>
      <c r="M107" s="15"/>
      <c r="N107" s="15"/>
    </row>
    <row r="108" spans="1:14" ht="15" customHeight="1">
      <c r="A108" s="30" t="s">
        <v>33</v>
      </c>
      <c r="B108" s="30"/>
      <c r="C108" s="30"/>
      <c r="D108" s="30"/>
      <c r="E108" s="30"/>
      <c r="F108" s="30"/>
      <c r="G108" s="30"/>
      <c r="H108" s="30"/>
      <c r="I108" s="30"/>
      <c r="J108" s="15"/>
      <c r="K108" s="15"/>
      <c r="L108" s="15"/>
      <c r="M108" s="15"/>
      <c r="N108" s="15"/>
    </row>
    <row r="109" spans="1:14">
      <c r="A109" s="30"/>
      <c r="B109" s="30"/>
      <c r="C109" s="30"/>
      <c r="D109" s="30"/>
      <c r="E109" s="30"/>
      <c r="F109" s="30"/>
      <c r="G109" s="30"/>
      <c r="H109" s="30"/>
      <c r="I109" s="30"/>
      <c r="J109" s="15"/>
      <c r="K109" s="15"/>
      <c r="L109" s="15"/>
      <c r="M109" s="15"/>
      <c r="N109" s="15"/>
    </row>
    <row r="110" spans="1:14">
      <c r="A110" s="30"/>
      <c r="B110" s="30"/>
      <c r="C110" s="30"/>
      <c r="D110" s="30"/>
      <c r="E110" s="30"/>
      <c r="F110" s="30"/>
      <c r="G110" s="30"/>
      <c r="H110" s="30"/>
      <c r="I110" s="30"/>
      <c r="J110" s="15"/>
      <c r="K110" s="15"/>
      <c r="L110" s="15"/>
      <c r="M110" s="15"/>
      <c r="N110" s="15"/>
    </row>
    <row r="111" spans="1:14">
      <c r="A111" s="30"/>
      <c r="B111" s="30"/>
      <c r="C111" s="30"/>
      <c r="D111" s="30"/>
      <c r="E111" s="30"/>
      <c r="F111" s="30"/>
      <c r="G111" s="30"/>
      <c r="H111" s="30"/>
      <c r="I111" s="30"/>
      <c r="J111" s="15"/>
      <c r="K111" s="15"/>
      <c r="L111" s="15"/>
      <c r="M111" s="15"/>
      <c r="N111" s="15"/>
    </row>
    <row r="112" spans="1:14" ht="15" customHeight="1">
      <c r="A112" s="30"/>
      <c r="B112" s="30"/>
      <c r="C112" s="30"/>
      <c r="D112" s="30"/>
      <c r="E112" s="30"/>
      <c r="F112" s="30"/>
      <c r="G112" s="30"/>
      <c r="H112" s="30"/>
      <c r="I112" s="30"/>
      <c r="J112" s="15"/>
      <c r="K112" s="15"/>
      <c r="L112" s="15"/>
      <c r="M112" s="15"/>
      <c r="N112" s="15"/>
    </row>
    <row r="113" spans="1:14">
      <c r="A113" s="30"/>
      <c r="B113" s="30"/>
      <c r="C113" s="30"/>
      <c r="D113" s="30"/>
      <c r="E113" s="30"/>
      <c r="F113" s="30"/>
      <c r="G113" s="30"/>
      <c r="H113" s="30"/>
      <c r="I113" s="30"/>
      <c r="J113" s="15"/>
      <c r="K113" s="15"/>
      <c r="L113" s="15"/>
      <c r="M113" s="15"/>
      <c r="N113" s="15"/>
    </row>
    <row r="114" spans="1:14">
      <c r="A114" s="30"/>
      <c r="B114" s="30"/>
      <c r="C114" s="30"/>
      <c r="D114" s="30"/>
      <c r="E114" s="30"/>
      <c r="F114" s="30"/>
      <c r="G114" s="30"/>
      <c r="H114" s="30"/>
      <c r="I114" s="30"/>
      <c r="J114" s="15"/>
      <c r="K114" s="15"/>
      <c r="L114" s="15"/>
      <c r="M114" s="15"/>
      <c r="N114" s="15"/>
    </row>
    <row r="115" spans="1:14">
      <c r="A115" s="30"/>
      <c r="B115" s="30"/>
      <c r="C115" s="30"/>
      <c r="D115" s="30"/>
      <c r="E115" s="30"/>
      <c r="F115" s="30"/>
      <c r="G115" s="30"/>
      <c r="H115" s="30"/>
      <c r="I115" s="30"/>
      <c r="J115" s="15"/>
      <c r="K115" s="15"/>
      <c r="L115" s="15"/>
      <c r="M115" s="15"/>
      <c r="N115" s="15"/>
    </row>
    <row r="116" spans="1:14">
      <c r="A116" s="30"/>
      <c r="B116" s="30"/>
      <c r="C116" s="30"/>
      <c r="D116" s="30"/>
      <c r="E116" s="30"/>
      <c r="F116" s="30"/>
      <c r="G116" s="30"/>
      <c r="H116" s="30"/>
      <c r="I116" s="30"/>
      <c r="J116" s="15"/>
      <c r="K116" s="15"/>
      <c r="L116" s="15"/>
      <c r="M116" s="15"/>
      <c r="N116" s="15"/>
    </row>
    <row r="117" spans="1:14" ht="15" customHeight="1">
      <c r="A117" s="30"/>
      <c r="B117" s="30"/>
      <c r="C117" s="30"/>
      <c r="D117" s="30"/>
      <c r="E117" s="30"/>
      <c r="F117" s="30"/>
      <c r="G117" s="30"/>
      <c r="H117" s="30"/>
      <c r="I117" s="30"/>
      <c r="J117" s="15"/>
      <c r="K117" s="15"/>
      <c r="L117" s="15"/>
      <c r="M117" s="15"/>
      <c r="N117" s="15"/>
    </row>
    <row r="118" spans="1:14">
      <c r="A118" s="30"/>
      <c r="B118" s="30"/>
      <c r="C118" s="30"/>
      <c r="D118" s="30"/>
      <c r="E118" s="30"/>
      <c r="F118" s="30"/>
      <c r="G118" s="30"/>
      <c r="H118" s="30"/>
      <c r="I118" s="30"/>
      <c r="J118" s="15"/>
      <c r="K118" s="15"/>
      <c r="L118" s="15"/>
      <c r="M118" s="15"/>
      <c r="N118" s="15"/>
    </row>
    <row r="119" spans="1:14">
      <c r="A119" s="30"/>
      <c r="B119" s="30"/>
      <c r="C119" s="30"/>
      <c r="D119" s="30"/>
      <c r="E119" s="30"/>
      <c r="F119" s="30"/>
      <c r="G119" s="30"/>
      <c r="H119" s="30"/>
      <c r="I119" s="30"/>
      <c r="J119" s="15"/>
      <c r="K119" s="15"/>
      <c r="L119" s="15"/>
      <c r="M119" s="15"/>
      <c r="N119" s="15"/>
    </row>
    <row r="120" spans="1:14">
      <c r="A120" s="30"/>
      <c r="B120" s="30"/>
      <c r="C120" s="30"/>
      <c r="D120" s="30"/>
      <c r="E120" s="30"/>
      <c r="F120" s="30"/>
      <c r="G120" s="30"/>
      <c r="H120" s="30"/>
      <c r="I120" s="30"/>
      <c r="J120" s="15"/>
      <c r="K120" s="15"/>
      <c r="L120" s="15"/>
      <c r="M120" s="15"/>
      <c r="N120" s="15"/>
    </row>
    <row r="121" spans="1:14">
      <c r="F121" s="3"/>
      <c r="G121" s="3"/>
      <c r="H121" s="3"/>
      <c r="I121" s="3"/>
      <c r="J121" s="3"/>
    </row>
    <row r="122" spans="1:14">
      <c r="F122" s="3"/>
      <c r="G122" s="3"/>
      <c r="H122" s="3"/>
      <c r="I122" s="3"/>
      <c r="J122" s="3"/>
    </row>
    <row r="123" spans="1:14">
      <c r="F123" s="3"/>
      <c r="G123" s="3"/>
      <c r="H123" s="3"/>
      <c r="I123" s="3"/>
      <c r="J123" s="3"/>
    </row>
    <row r="124" spans="1:14">
      <c r="F124" s="3"/>
      <c r="G124" s="3"/>
      <c r="H124" s="3"/>
      <c r="I124" s="3"/>
      <c r="J124" s="3"/>
    </row>
    <row r="125" spans="1:14">
      <c r="F125" s="3"/>
      <c r="G125" s="3"/>
      <c r="H125" s="3"/>
      <c r="I125" s="3"/>
      <c r="J125" s="3"/>
    </row>
    <row r="126" spans="1:14">
      <c r="F126" s="3"/>
      <c r="G126" s="3"/>
      <c r="H126" s="3"/>
      <c r="I126" s="3"/>
      <c r="J126" s="3"/>
    </row>
    <row r="127" spans="1:14">
      <c r="F127" s="3"/>
      <c r="G127" s="3"/>
      <c r="H127" s="3"/>
      <c r="I127" s="3"/>
      <c r="J127" s="3"/>
    </row>
    <row r="128" spans="1:14">
      <c r="F128" s="3"/>
      <c r="G128" s="3"/>
      <c r="H128" s="3"/>
      <c r="I128" s="3"/>
      <c r="J128" s="3"/>
    </row>
    <row r="129" spans="6:10">
      <c r="F129" s="3"/>
      <c r="G129" s="3"/>
      <c r="H129" s="3"/>
      <c r="I129" s="3"/>
      <c r="J129" s="3"/>
    </row>
    <row r="130" spans="6:10">
      <c r="F130" s="3"/>
      <c r="G130" s="3"/>
      <c r="H130" s="3"/>
      <c r="I130" s="3"/>
      <c r="J130" s="3"/>
    </row>
    <row r="131" spans="6:10">
      <c r="F131" s="3"/>
      <c r="G131" s="3"/>
      <c r="H131" s="3"/>
      <c r="I131" s="3"/>
      <c r="J131" s="3"/>
    </row>
    <row r="132" spans="6:10">
      <c r="F132" s="3"/>
      <c r="G132" s="3"/>
      <c r="H132" s="3"/>
      <c r="I132" s="3"/>
      <c r="J132" s="3"/>
    </row>
    <row r="133" spans="6:10">
      <c r="F133" s="3"/>
      <c r="G133" s="3"/>
      <c r="H133" s="3"/>
      <c r="I133" s="3"/>
      <c r="J133" s="3"/>
    </row>
    <row r="134" spans="6:10">
      <c r="F134" s="3"/>
      <c r="G134" s="3"/>
      <c r="H134" s="3"/>
      <c r="I134" s="3"/>
      <c r="J134" s="3"/>
    </row>
    <row r="135" spans="6:10">
      <c r="F135" s="3"/>
      <c r="G135" s="3"/>
      <c r="H135" s="3"/>
      <c r="I135" s="3"/>
      <c r="J135" s="3"/>
    </row>
    <row r="136" spans="6:10" ht="15" customHeight="1">
      <c r="F136" s="3"/>
      <c r="G136" s="3"/>
      <c r="H136" s="3"/>
      <c r="I136" s="3"/>
      <c r="J136" s="3"/>
    </row>
    <row r="137" spans="6:10">
      <c r="F137" s="3"/>
      <c r="G137" s="3"/>
      <c r="H137" s="3"/>
      <c r="I137" s="3"/>
      <c r="J137" s="3"/>
    </row>
    <row r="147" ht="15" customHeight="1"/>
    <row r="157" ht="15" customHeight="1"/>
    <row r="159" ht="15.75" customHeight="1"/>
    <row r="160" ht="15" customHeight="1"/>
    <row r="170" ht="15" customHeight="1"/>
    <row r="177" ht="15" customHeight="1"/>
  </sheetData>
  <dataConsolidate/>
  <mergeCells count="1">
    <mergeCell ref="A108:I1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Bobo</cp:lastModifiedBy>
  <dcterms:created xsi:type="dcterms:W3CDTF">2017-09-27T13:22:04Z</dcterms:created>
  <dcterms:modified xsi:type="dcterms:W3CDTF">2020-03-08T10:10:29Z</dcterms:modified>
</cp:coreProperties>
</file>