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20730" windowHeight="11640"/>
  </bookViews>
  <sheets>
    <sheet name="Sheet1" sheetId="1" r:id="rId1"/>
  </sheets>
  <calcPr calcId="144525"/>
  <fileRecoveryPr autoRecover="0"/>
</workbook>
</file>

<file path=xl/calcChain.xml><?xml version="1.0" encoding="utf-8"?>
<calcChain xmlns="http://schemas.openxmlformats.org/spreadsheetml/2006/main">
  <c r="I3" i="1" l="1"/>
  <c r="I8" i="1"/>
  <c r="I7" i="1"/>
  <c r="I6" i="1"/>
  <c r="I4" i="1"/>
  <c r="F8" i="1"/>
  <c r="F7" i="1"/>
  <c r="F6" i="1"/>
  <c r="F4" i="1"/>
  <c r="F3" i="1"/>
  <c r="H8" i="1"/>
  <c r="H7" i="1"/>
  <c r="H6" i="1"/>
  <c r="H3" i="1"/>
  <c r="H4" i="1"/>
  <c r="G3" i="1"/>
  <c r="G8" i="1"/>
  <c r="G7" i="1"/>
  <c r="G6" i="1"/>
  <c r="G4" i="1"/>
  <c r="E6" i="1"/>
  <c r="E8" i="1"/>
  <c r="E7" i="1"/>
  <c r="E4" i="1"/>
  <c r="E3" i="1"/>
  <c r="D8" i="1"/>
  <c r="D7" i="1"/>
  <c r="D6" i="1"/>
  <c r="D4" i="1"/>
  <c r="D3"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26" i="1"/>
</calcChain>
</file>

<file path=xl/sharedStrings.xml><?xml version="1.0" encoding="utf-8"?>
<sst xmlns="http://schemas.openxmlformats.org/spreadsheetml/2006/main" count="221" uniqueCount="134">
  <si>
    <t>Date</t>
  </si>
  <si>
    <t>Time</t>
  </si>
  <si>
    <t>Ticker</t>
  </si>
  <si>
    <t>Type</t>
  </si>
  <si>
    <t>M&amp;A</t>
  </si>
  <si>
    <t>Contracts</t>
  </si>
  <si>
    <t>Guidance</t>
  </si>
  <si>
    <t>Previous Close</t>
  </si>
  <si>
    <t>Next Session Peak</t>
  </si>
  <si>
    <t xml:space="preserve">5-Day Peak </t>
  </si>
  <si>
    <t>Prev Close to Peak</t>
  </si>
  <si>
    <t>Correct to Peak</t>
  </si>
  <si>
    <t>Correct to 5-day peak</t>
  </si>
  <si>
    <t>Prev Close to 5-Day Peak</t>
  </si>
  <si>
    <t>Percent Correct - Prev Close to Next Session Peak</t>
  </si>
  <si>
    <t>Percent Correct - Prev Close to 5-day Peak</t>
  </si>
  <si>
    <t>Repurchases</t>
  </si>
  <si>
    <t>Clinical Trials</t>
  </si>
  <si>
    <t>Scorecard</t>
  </si>
  <si>
    <t>Total</t>
  </si>
  <si>
    <t>Next Open to 5-Day Peak</t>
  </si>
  <si>
    <t>Definitions</t>
  </si>
  <si>
    <t>Previous Close - The closing price of the stock prior to the signal</t>
  </si>
  <si>
    <t>Next Open</t>
  </si>
  <si>
    <t>Next Close</t>
  </si>
  <si>
    <t>Next Open - The opening price of the stock in the next session after the signal</t>
  </si>
  <si>
    <t>Next Close - The closing price of the stock in the next session after the signal</t>
  </si>
  <si>
    <t>5-Day Peak - The peak price of the stock in the next 5 sessions after the signal</t>
  </si>
  <si>
    <t>Correct columns - '1' if the price of the stock was up relative to the Previous Close, '0' otherwise. Used to generate Percent Correct values</t>
  </si>
  <si>
    <t>Next Session Peak - The peak price of the stock in the next session after the signal</t>
  </si>
  <si>
    <t>Number of signals over $10/share</t>
  </si>
  <si>
    <t>Number of signals over 1M avg daily vol</t>
  </si>
  <si>
    <t>Number of signals over $10/share, 1M avg vol</t>
  </si>
  <si>
    <t>Number of signals with options available</t>
  </si>
  <si>
    <t>Number over $10/share, over 1M avg  vol, options</t>
  </si>
  <si>
    <t>Average Increase - Prev Close to Next Session Peak</t>
  </si>
  <si>
    <t>Average Increase - Prev Close to 5-day Peak</t>
  </si>
  <si>
    <t>Average Increase - Next Open to 5-day Peak</t>
  </si>
  <si>
    <t>RSYS</t>
  </si>
  <si>
    <t>Acquisitions</t>
  </si>
  <si>
    <t>PERY</t>
  </si>
  <si>
    <t>JNPR</t>
  </si>
  <si>
    <t>JNP</t>
  </si>
  <si>
    <t>CA</t>
  </si>
  <si>
    <t>MTGE</t>
  </si>
  <si>
    <t>SYNT</t>
  </si>
  <si>
    <t>FCB</t>
  </si>
  <si>
    <t>ITRN</t>
  </si>
  <si>
    <t>NSU</t>
  </si>
  <si>
    <t>SVU</t>
  </si>
  <si>
    <t>RLJE</t>
  </si>
  <si>
    <t>ISRG</t>
  </si>
  <si>
    <t>CLRB</t>
  </si>
  <si>
    <t>PTCT</t>
  </si>
  <si>
    <t>ISR</t>
  </si>
  <si>
    <t>XLRN</t>
  </si>
  <si>
    <t>ZGNX</t>
  </si>
  <si>
    <t>ABT</t>
  </si>
  <si>
    <t>QDEL</t>
  </si>
  <si>
    <t>PFE</t>
  </si>
  <si>
    <t>CBIO</t>
  </si>
  <si>
    <t>OCUL</t>
  </si>
  <si>
    <t>CRBP</t>
  </si>
  <si>
    <t>RETA</t>
  </si>
  <si>
    <t>TLGT</t>
  </si>
  <si>
    <t>ABBV</t>
  </si>
  <si>
    <t>EYEG</t>
  </si>
  <si>
    <t>RDHL</t>
  </si>
  <si>
    <t>DRRX</t>
  </si>
  <si>
    <t>PGNX</t>
  </si>
  <si>
    <t>UTHR</t>
  </si>
  <si>
    <t>MDT</t>
  </si>
  <si>
    <t>ITGR</t>
  </si>
  <si>
    <t>AG</t>
  </si>
  <si>
    <t>Guidance Changes</t>
  </si>
  <si>
    <t>HON</t>
  </si>
  <si>
    <t>CSGP</t>
  </si>
  <si>
    <t>BA</t>
  </si>
  <si>
    <t>NOW</t>
  </si>
  <si>
    <t>XLNX</t>
  </si>
  <si>
    <t>FBHS</t>
  </si>
  <si>
    <t>ARLP</t>
  </si>
  <si>
    <t>BLMN</t>
  </si>
  <si>
    <t>FTI</t>
  </si>
  <si>
    <t>New Contracts</t>
  </si>
  <si>
    <t>STN</t>
  </si>
  <si>
    <t>PDS</t>
  </si>
  <si>
    <t>KTOS</t>
  </si>
  <si>
    <t>NTWK</t>
  </si>
  <si>
    <t>HRS</t>
  </si>
  <si>
    <t>CMTL</t>
  </si>
  <si>
    <t>TEUM</t>
  </si>
  <si>
    <t>CPST</t>
  </si>
  <si>
    <t>ACM</t>
  </si>
  <si>
    <t>MANT</t>
  </si>
  <si>
    <t>VEC</t>
  </si>
  <si>
    <t>TAYD</t>
  </si>
  <si>
    <t>CNDT</t>
  </si>
  <si>
    <t>TGI</t>
  </si>
  <si>
    <t>FLR</t>
  </si>
  <si>
    <t>PH</t>
  </si>
  <si>
    <t>RIG</t>
  </si>
  <si>
    <t>OSIS</t>
  </si>
  <si>
    <t>FSNN</t>
  </si>
  <si>
    <t>AAWW</t>
  </si>
  <si>
    <t>MSI</t>
  </si>
  <si>
    <t>MDR</t>
  </si>
  <si>
    <t>EGL</t>
  </si>
  <si>
    <t>LDOS</t>
  </si>
  <si>
    <t>GIB</t>
  </si>
  <si>
    <t>DSX</t>
  </si>
  <si>
    <t>TRU</t>
  </si>
  <si>
    <t>KBR</t>
  </si>
  <si>
    <t>LINK</t>
  </si>
  <si>
    <t>Stock Repurchases</t>
  </si>
  <si>
    <t>PLAB</t>
  </si>
  <si>
    <t>PCAR</t>
  </si>
  <si>
    <t>TEX</t>
  </si>
  <si>
    <t>FNF</t>
  </si>
  <si>
    <t>NTRS</t>
  </si>
  <si>
    <t>CVCY</t>
  </si>
  <si>
    <t>TMP</t>
  </si>
  <si>
    <t>JMEI</t>
  </si>
  <si>
    <t>BPOP</t>
  </si>
  <si>
    <t>CHKP</t>
  </si>
  <si>
    <t>QCOM</t>
  </si>
  <si>
    <t>XRX</t>
  </si>
  <si>
    <t>FICO</t>
  </si>
  <si>
    <t>WABC</t>
  </si>
  <si>
    <t>ADS</t>
  </si>
  <si>
    <t>ASTE</t>
  </si>
  <si>
    <t>Disclaimer</t>
  </si>
  <si>
    <t>There is a very high degree of risk involved in trading. The numbers in this document are not guaranteed to be accurate. Past results are not indicative of future returns. Event Trading Technologies LLC and all individuals affiliated with this product, it’s sites assume no responsibilities for your trading and investment results. The signals, indicators, strategies, columns, articles and all other features are for educational purposes only and should not be construed as investment advice. Information for trading observations are obtained from sources believed to be reliable, but we do not warrant its completeness or accuracy, or warrant any results from the use of the information. The signals and information provided are created by computer algorithms and are not reviewed by any human. The signals and information that is delivered is not always accurate and should not be considered investment advice. Your use of the trading observations is entirely at your own risk and it is your sole responsibility to evaluate the accuracy, completeness and usefulness of the information. You must assess the risk of any trade with your broker and make your own independent decisions regarding any securities mentioned herein. Affiliates of Event Trading Technologies LLC may have a position or effect transactions in the securities described herein (or options thereon) and/or otherwise employ trading strategies that may be consistent or inconsistent with the provided strategies.</t>
  </si>
  <si>
    <t>Copyright © 2017 Event Trading Technologies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</si>
</sst>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color rgb="FF00B050"/>
      <name val="Calibri"/>
      <family val="2"/>
      <scheme val="minor"/>
    </font>
    <font>
      <sz val="10"/>
      <color theme="1"/>
      <name val="Arial"/>
      <family val="2"/>
    </font>
    <font>
      <sz val="10"/>
      <color rgb="FF000000"/>
      <name val="Arial"/>
      <family val="2"/>
    </font>
    <font>
      <sz val="10"/>
      <color rgb="FF26282A"/>
      <name val="Helvetica"/>
    </font>
    <font>
      <sz val="10"/>
      <color rgb="FF26282A"/>
      <name val="Arial"/>
      <family val="2"/>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3" fillId="0" borderId="0" xfId="0" applyFont="1" applyAlignment="1">
      <alignment horizontal="left" vertical="center"/>
    </xf>
    <xf numFmtId="9" fontId="3" fillId="0" borderId="0" xfId="1" applyFont="1" applyAlignment="1">
      <alignment horizontal="left" vertical="center"/>
    </xf>
    <xf numFmtId="0" fontId="3" fillId="0" borderId="0" xfId="0" applyNumberFormat="1" applyFont="1" applyAlignment="1">
      <alignment horizontal="left" vertical="center"/>
    </xf>
    <xf numFmtId="0" fontId="3" fillId="0" borderId="0" xfId="0" applyFont="1" applyFill="1" applyAlignment="1">
      <alignment horizontal="lef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164" fontId="3" fillId="0" borderId="0" xfId="0" applyNumberFormat="1" applyFont="1" applyAlignment="1">
      <alignment horizontal="left" vertical="center"/>
    </xf>
    <xf numFmtId="0" fontId="4" fillId="2" borderId="0" xfId="0" applyFont="1" applyFill="1" applyAlignment="1">
      <alignment horizontal="left" vertical="center"/>
    </xf>
    <xf numFmtId="9" fontId="4" fillId="2" borderId="0" xfId="0" applyNumberFormat="1" applyFont="1" applyFill="1" applyAlignment="1">
      <alignment horizontal="left" vertical="center"/>
    </xf>
    <xf numFmtId="164" fontId="4" fillId="2" borderId="0" xfId="0" applyNumberFormat="1" applyFont="1" applyFill="1" applyAlignment="1">
      <alignment horizontal="left" vertical="center"/>
    </xf>
    <xf numFmtId="0" fontId="3" fillId="0" borderId="0" xfId="0" applyFont="1" applyAlignment="1">
      <alignment horizontal="left" vertical="top" wrapText="1"/>
    </xf>
    <xf numFmtId="0" fontId="5" fillId="2" borderId="0" xfId="0" applyFont="1" applyFill="1" applyAlignment="1">
      <alignment horizontal="left" vertical="center"/>
    </xf>
    <xf numFmtId="0" fontId="0" fillId="0" borderId="0" xfId="0" applyFont="1" applyAlignment="1">
      <alignment horizontal="left" vertical="center"/>
    </xf>
    <xf numFmtId="0" fontId="0" fillId="2" borderId="0" xfId="0" applyFont="1" applyFill="1" applyAlignment="1">
      <alignment horizontal="left" vertical="center"/>
    </xf>
    <xf numFmtId="0" fontId="0" fillId="0" borderId="0" xfId="0" applyNumberFormat="1" applyFont="1" applyAlignment="1">
      <alignment horizontal="left" vertical="center"/>
    </xf>
    <xf numFmtId="14" fontId="6" fillId="0" borderId="1" xfId="0" applyNumberFormat="1" applyFont="1" applyBorder="1" applyAlignment="1">
      <alignment horizontal="right"/>
    </xf>
    <xf numFmtId="21" fontId="6" fillId="0" borderId="1" xfId="0" applyNumberFormat="1" applyFont="1" applyBorder="1" applyAlignment="1">
      <alignment horizontal="right"/>
    </xf>
    <xf numFmtId="0" fontId="6" fillId="0" borderId="1" xfId="0" applyFont="1" applyBorder="1" applyAlignment="1"/>
    <xf numFmtId="0" fontId="6" fillId="0" borderId="1" xfId="0" applyFont="1" applyBorder="1" applyAlignment="1">
      <alignment horizontal="right"/>
    </xf>
    <xf numFmtId="0" fontId="7" fillId="3" borderId="1" xfId="0" applyFont="1" applyFill="1" applyBorder="1" applyAlignment="1"/>
    <xf numFmtId="0" fontId="8" fillId="3" borderId="1" xfId="0" applyFont="1" applyFill="1" applyBorder="1" applyAlignment="1">
      <alignment horizontal="right"/>
    </xf>
    <xf numFmtId="0" fontId="8" fillId="3" borderId="1" xfId="0" applyFont="1" applyFill="1" applyBorder="1" applyAlignment="1"/>
    <xf numFmtId="0" fontId="9" fillId="3" borderId="1" xfId="0" applyFont="1" applyFill="1" applyBorder="1" applyAlignment="1"/>
    <xf numFmtId="0" fontId="9" fillId="3" borderId="1" xfId="0" applyFont="1" applyFill="1" applyBorder="1" applyAlignment="1">
      <alignment horizontal="right"/>
    </xf>
    <xf numFmtId="0" fontId="1" fillId="0" borderId="0" xfId="0" applyFont="1" applyAlignment="1">
      <alignment horizontal="left" vertical="center"/>
    </xf>
    <xf numFmtId="0" fontId="1" fillId="0" borderId="0" xfId="0" applyNumberFormat="1" applyFont="1" applyAlignment="1">
      <alignment horizontal="left" vertical="center"/>
    </xf>
    <xf numFmtId="0" fontId="0" fillId="0" borderId="0" xfId="0" applyFont="1" applyAlignment="1">
      <alignment horizontal="left" vertical="top" wrapText="1"/>
    </xf>
    <xf numFmtId="0" fontId="1"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tabSelected="1" topLeftCell="A22" workbookViewId="0">
      <selection activeCell="I2" sqref="I2"/>
    </sheetView>
  </sheetViews>
  <sheetFormatPr defaultRowHeight="15" x14ac:dyDescent="0.25"/>
  <cols>
    <col min="1" max="1" width="11.5703125" style="3" customWidth="1"/>
    <col min="2" max="2" width="8.140625" style="3" bestFit="1" customWidth="1"/>
    <col min="3" max="3" width="26" style="3" customWidth="1"/>
    <col min="4" max="4" width="17.5703125" style="3" bestFit="1" customWidth="1"/>
    <col min="5" max="5" width="15.85546875" style="3" customWidth="1"/>
    <col min="6" max="6" width="14.7109375" style="5" customWidth="1"/>
    <col min="7" max="7" width="10.5703125" style="5" customWidth="1"/>
    <col min="8" max="8" width="15.140625" style="5" customWidth="1"/>
    <col min="9" max="9" width="13.7109375" style="5" customWidth="1"/>
    <col min="10" max="10" width="13.5703125" style="5" customWidth="1"/>
    <col min="11" max="11" width="20.7109375" style="3" customWidth="1"/>
    <col min="12" max="12" width="15.7109375" style="3" customWidth="1"/>
    <col min="13" max="13" width="9.140625" style="3"/>
    <col min="14" max="14" width="12.85546875" style="3" customWidth="1"/>
    <col min="15" max="15" width="14.7109375" style="3" customWidth="1"/>
    <col min="16" max="16384" width="9.140625" style="3"/>
  </cols>
  <sheetData>
    <row r="1" spans="1:10" x14ac:dyDescent="0.25">
      <c r="A1" s="13"/>
      <c r="B1" s="13"/>
      <c r="C1" s="13"/>
      <c r="D1" s="13"/>
      <c r="E1" s="13"/>
      <c r="F1" s="13"/>
      <c r="G1" s="13"/>
      <c r="H1" s="13"/>
      <c r="I1" s="13"/>
    </row>
    <row r="2" spans="1:10" s="7" customFormat="1" x14ac:dyDescent="0.25">
      <c r="A2" s="7" t="s">
        <v>18</v>
      </c>
      <c r="D2" s="7" t="s">
        <v>19</v>
      </c>
      <c r="E2" s="1" t="s">
        <v>16</v>
      </c>
      <c r="F2" s="1" t="s">
        <v>4</v>
      </c>
      <c r="G2" s="1" t="s">
        <v>6</v>
      </c>
      <c r="H2" s="1" t="s">
        <v>5</v>
      </c>
      <c r="I2" s="8" t="s">
        <v>17</v>
      </c>
      <c r="J2" s="8"/>
    </row>
    <row r="3" spans="1:10" x14ac:dyDescent="0.25">
      <c r="A3" s="3" t="s">
        <v>14</v>
      </c>
      <c r="D3" s="4">
        <f>AVERAGE(M26:M115)</f>
        <v>0.91111111111111109</v>
      </c>
      <c r="E3" s="4">
        <f>AVERAGE(M99:M115)</f>
        <v>1</v>
      </c>
      <c r="F3" s="4">
        <f>AVERAGE(M26:M37)</f>
        <v>0.83333333333333337</v>
      </c>
      <c r="G3" s="4">
        <f>AVERAGE(M60:M68)</f>
        <v>0.77777777777777779</v>
      </c>
      <c r="H3" s="4">
        <f>AVERAGE(M69:M98)</f>
        <v>0.8666666666666667</v>
      </c>
      <c r="I3" s="4">
        <f>AVERAGE(M38:M59)</f>
        <v>1</v>
      </c>
      <c r="J3" s="17"/>
    </row>
    <row r="4" spans="1:10" x14ac:dyDescent="0.25">
      <c r="A4" s="3" t="s">
        <v>15</v>
      </c>
      <c r="D4" s="4">
        <f>AVERAGE(N26:N115)</f>
        <v>0.9555555555555556</v>
      </c>
      <c r="E4" s="4">
        <f>AVERAGE(N99:N115)</f>
        <v>1</v>
      </c>
      <c r="F4" s="4">
        <f>AVERAGE(N26:N37)</f>
        <v>0.91666666666666663</v>
      </c>
      <c r="G4" s="4">
        <f>AVERAGE(N60:N68)</f>
        <v>0.88888888888888884</v>
      </c>
      <c r="H4" s="4">
        <f>AVERAGE(N69:N98)</f>
        <v>0.93333333333333335</v>
      </c>
      <c r="I4" s="4">
        <f>AVERAGE(N38:N59)</f>
        <v>1</v>
      </c>
      <c r="J4" s="17"/>
    </row>
    <row r="5" spans="1:10" x14ac:dyDescent="0.25">
      <c r="D5" s="4"/>
      <c r="E5" s="4"/>
      <c r="F5" s="4"/>
      <c r="G5" s="4"/>
      <c r="H5" s="4"/>
      <c r="I5" s="4"/>
    </row>
    <row r="6" spans="1:10" x14ac:dyDescent="0.25">
      <c r="A6" s="15" t="s">
        <v>35</v>
      </c>
      <c r="D6" s="9">
        <f>AVERAGE(K26:K115)</f>
        <v>0.10083518622280035</v>
      </c>
      <c r="E6" s="9">
        <f>AVERAGE(K99:K115)</f>
        <v>4.4671820767749608E-2</v>
      </c>
      <c r="F6" s="9">
        <f>AVERAGE(K26:K37)</f>
        <v>0.24435633523405698</v>
      </c>
      <c r="G6" s="9">
        <f>AVERAGE(K60:K68)</f>
        <v>5.427570258107639E-2</v>
      </c>
      <c r="H6" s="9">
        <f>AVERAGE(K69:K98)</f>
        <v>2.3069345522585532E-2</v>
      </c>
      <c r="I6" s="9">
        <f>AVERAGE(K38:K59)</f>
        <v>0.1910412770583797</v>
      </c>
      <c r="J6" s="17"/>
    </row>
    <row r="7" spans="1:10" x14ac:dyDescent="0.25">
      <c r="A7" s="15" t="s">
        <v>36</v>
      </c>
      <c r="D7" s="9">
        <f>AVERAGE(L26:L115)</f>
        <v>0.11724861399338075</v>
      </c>
      <c r="E7" s="9">
        <f>AVERAGE(L99:L115)</f>
        <v>5.5428570003097706E-2</v>
      </c>
      <c r="F7" s="9">
        <f>AVERAGE(L26:L37)</f>
        <v>0.24160465756783145</v>
      </c>
      <c r="G7" s="9">
        <f>AVERAGE(L60:L68)</f>
        <v>6.5042983484488268E-2</v>
      </c>
      <c r="H7" s="9">
        <f>AVERAGE(L69:L98)</f>
        <v>4.3509545767404574E-2</v>
      </c>
      <c r="I7" s="9">
        <f>AVERAGE(L38:L59)</f>
        <v>0.21909820246159556</v>
      </c>
      <c r="J7" s="17"/>
    </row>
    <row r="8" spans="1:10" s="14" customFormat="1" x14ac:dyDescent="0.25">
      <c r="A8" s="10" t="s">
        <v>37</v>
      </c>
      <c r="B8" s="10"/>
      <c r="C8" s="10"/>
      <c r="D8" s="11">
        <f>AVERAGE(J26:J115)</f>
        <v>6.180566112112354E-2</v>
      </c>
      <c r="E8" s="11">
        <f>AVERAGE(J99:J115)</f>
        <v>3.6274571132382034E-2</v>
      </c>
      <c r="F8" s="11">
        <f>AVERAGE(J26:J37)</f>
        <v>1.5008185818833487E-2</v>
      </c>
      <c r="G8" s="12">
        <f>AVERAGE(J60:J68)</f>
        <v>4.7228843697390666E-2</v>
      </c>
      <c r="H8" s="11">
        <f>AVERAGE(J69:J98)</f>
        <v>3.8234405073340076E-2</v>
      </c>
      <c r="I8" s="11">
        <f>AVERAGE(J38:J59)</f>
        <v>0.14516599165217753</v>
      </c>
      <c r="J8" s="16"/>
    </row>
    <row r="9" spans="1:10" x14ac:dyDescent="0.25">
      <c r="D9" s="9"/>
    </row>
    <row r="10" spans="1:10" x14ac:dyDescent="0.25">
      <c r="A10" s="15" t="s">
        <v>30</v>
      </c>
      <c r="D10" s="5">
        <v>69</v>
      </c>
    </row>
    <row r="11" spans="1:10" x14ac:dyDescent="0.25">
      <c r="A11" s="15" t="s">
        <v>31</v>
      </c>
      <c r="D11" s="5">
        <v>49</v>
      </c>
    </row>
    <row r="12" spans="1:10" x14ac:dyDescent="0.25">
      <c r="A12" s="15" t="s">
        <v>32</v>
      </c>
      <c r="D12" s="5">
        <v>39</v>
      </c>
    </row>
    <row r="13" spans="1:10" x14ac:dyDescent="0.25">
      <c r="A13" s="15" t="s">
        <v>33</v>
      </c>
      <c r="D13" s="5">
        <v>80</v>
      </c>
    </row>
    <row r="14" spans="1:10" x14ac:dyDescent="0.25">
      <c r="A14" s="15" t="s">
        <v>34</v>
      </c>
      <c r="D14" s="5">
        <v>39</v>
      </c>
    </row>
    <row r="15" spans="1:10" x14ac:dyDescent="0.25">
      <c r="D15" s="5"/>
    </row>
    <row r="16" spans="1:10" x14ac:dyDescent="0.25">
      <c r="A16" s="7" t="s">
        <v>21</v>
      </c>
    </row>
    <row r="17" spans="1:14" x14ac:dyDescent="0.25">
      <c r="A17" s="3" t="s">
        <v>22</v>
      </c>
    </row>
    <row r="18" spans="1:14" x14ac:dyDescent="0.25">
      <c r="A18" s="3" t="s">
        <v>25</v>
      </c>
    </row>
    <row r="19" spans="1:14" x14ac:dyDescent="0.25">
      <c r="A19" s="3" t="s">
        <v>26</v>
      </c>
    </row>
    <row r="20" spans="1:14" x14ac:dyDescent="0.25">
      <c r="A20" s="3" t="s">
        <v>29</v>
      </c>
    </row>
    <row r="21" spans="1:14" x14ac:dyDescent="0.25">
      <c r="A21" s="3" t="s">
        <v>27</v>
      </c>
    </row>
    <row r="22" spans="1:14" x14ac:dyDescent="0.25">
      <c r="A22" s="3" t="s">
        <v>28</v>
      </c>
    </row>
    <row r="25" spans="1:14" ht="32.25" customHeight="1" thickBot="1" x14ac:dyDescent="0.3">
      <c r="A25" s="1" t="s">
        <v>0</v>
      </c>
      <c r="B25" s="1" t="s">
        <v>1</v>
      </c>
      <c r="C25" s="1" t="s">
        <v>2</v>
      </c>
      <c r="D25" s="1" t="s">
        <v>3</v>
      </c>
      <c r="E25" s="2" t="s">
        <v>7</v>
      </c>
      <c r="F25" s="2" t="s">
        <v>23</v>
      </c>
      <c r="G25" s="2" t="s">
        <v>24</v>
      </c>
      <c r="H25" s="2" t="s">
        <v>8</v>
      </c>
      <c r="I25" s="2" t="s">
        <v>9</v>
      </c>
      <c r="J25" s="2" t="s">
        <v>20</v>
      </c>
      <c r="K25" s="2" t="s">
        <v>10</v>
      </c>
      <c r="L25" s="2" t="s">
        <v>13</v>
      </c>
      <c r="M25" s="2" t="s">
        <v>11</v>
      </c>
      <c r="N25" s="2" t="s">
        <v>12</v>
      </c>
    </row>
    <row r="26" spans="1:14" ht="15" customHeight="1" thickBot="1" x14ac:dyDescent="0.25">
      <c r="A26" s="18">
        <v>43280</v>
      </c>
      <c r="B26" s="19">
        <v>0.91806712962962955</v>
      </c>
      <c r="C26" s="20" t="s">
        <v>38</v>
      </c>
      <c r="D26" s="20" t="s">
        <v>39</v>
      </c>
      <c r="E26" s="21">
        <v>0.7</v>
      </c>
      <c r="F26" s="21">
        <v>1.62</v>
      </c>
      <c r="G26" s="21">
        <v>1.54</v>
      </c>
      <c r="H26" s="21">
        <v>1.62</v>
      </c>
      <c r="I26" s="21">
        <v>1.53</v>
      </c>
      <c r="J26" s="4">
        <f>(I26-F26)/F26</f>
        <v>-5.5555555555555601E-2</v>
      </c>
      <c r="K26" s="4">
        <f>(H26-E26)/E26</f>
        <v>1.3142857142857145</v>
      </c>
      <c r="L26" s="4">
        <f>(I26-E26)/E26</f>
        <v>1.1857142857142859</v>
      </c>
      <c r="M26" s="3">
        <f>IF(K26&gt;0,1,0)</f>
        <v>1</v>
      </c>
      <c r="N26" s="3">
        <f>IF(L26&gt;0,1,0)</f>
        <v>1</v>
      </c>
    </row>
    <row r="27" spans="1:14" ht="14.25" customHeight="1" thickBot="1" x14ac:dyDescent="0.25">
      <c r="A27" s="18">
        <v>43283</v>
      </c>
      <c r="B27" s="19">
        <v>0.35429398148148145</v>
      </c>
      <c r="C27" s="20" t="s">
        <v>40</v>
      </c>
      <c r="D27" s="20" t="s">
        <v>39</v>
      </c>
      <c r="E27" s="21">
        <v>27.17</v>
      </c>
      <c r="F27" s="21">
        <v>28.5</v>
      </c>
      <c r="G27" s="21">
        <v>29.33</v>
      </c>
      <c r="H27" s="21">
        <v>29.34</v>
      </c>
      <c r="I27" s="21">
        <v>29.59</v>
      </c>
      <c r="J27" s="4">
        <f t="shared" ref="J27:J90" si="0">(I27-F27)/F27</f>
        <v>3.8245614035087715E-2</v>
      </c>
      <c r="K27" s="4">
        <f t="shared" ref="K27:K90" si="1">(H27-E27)/E27</f>
        <v>7.9867500920132423E-2</v>
      </c>
      <c r="L27" s="4">
        <f t="shared" ref="L27:L90" si="2">(I27-E27)/E27</f>
        <v>8.9068825910931099E-2</v>
      </c>
      <c r="M27" s="3">
        <f t="shared" ref="M27:M90" si="3">IF(K27&gt;0,1,0)</f>
        <v>1</v>
      </c>
      <c r="N27" s="3">
        <f t="shared" ref="N27:N90" si="4">IF(L27&gt;0,1,0)</f>
        <v>1</v>
      </c>
    </row>
    <row r="28" spans="1:14" ht="15.75" customHeight="1" thickBot="1" x14ac:dyDescent="0.25">
      <c r="A28" s="18">
        <v>43284</v>
      </c>
      <c r="B28" s="19">
        <v>0.12502314814814816</v>
      </c>
      <c r="C28" s="20" t="s">
        <v>41</v>
      </c>
      <c r="D28" s="20" t="s">
        <v>39</v>
      </c>
      <c r="E28" s="21">
        <v>27.75</v>
      </c>
      <c r="F28" s="21">
        <v>27.6</v>
      </c>
      <c r="G28" s="21">
        <v>27.23</v>
      </c>
      <c r="H28" s="21">
        <v>27.66</v>
      </c>
      <c r="I28" s="21">
        <v>28.69</v>
      </c>
      <c r="J28" s="4">
        <f t="shared" si="0"/>
        <v>3.9492753623188395E-2</v>
      </c>
      <c r="K28" s="4">
        <f t="shared" si="1"/>
        <v>-3.2432432432432383E-3</v>
      </c>
      <c r="L28" s="4">
        <f t="shared" si="2"/>
        <v>3.3873873873873923E-2</v>
      </c>
      <c r="M28" s="3">
        <f t="shared" si="3"/>
        <v>0</v>
      </c>
      <c r="N28" s="3">
        <f t="shared" si="4"/>
        <v>1</v>
      </c>
    </row>
    <row r="29" spans="1:14" ht="15" customHeight="1" thickBot="1" x14ac:dyDescent="0.25">
      <c r="A29" s="18">
        <v>43284</v>
      </c>
      <c r="B29" s="19">
        <v>0.12504629629629629</v>
      </c>
      <c r="C29" s="20" t="s">
        <v>42</v>
      </c>
      <c r="D29" s="20" t="s">
        <v>39</v>
      </c>
      <c r="E29" s="21">
        <v>8.6999999999999993</v>
      </c>
      <c r="F29" s="21">
        <v>11.43</v>
      </c>
      <c r="G29" s="21">
        <v>11.45</v>
      </c>
      <c r="H29" s="21">
        <v>11.45</v>
      </c>
      <c r="I29" s="21">
        <v>11.45</v>
      </c>
      <c r="J29" s="4">
        <f t="shared" si="0"/>
        <v>1.7497812773402952E-3</v>
      </c>
      <c r="K29" s="4">
        <f t="shared" si="1"/>
        <v>0.31609195402298851</v>
      </c>
      <c r="L29" s="4">
        <f t="shared" si="2"/>
        <v>0.31609195402298851</v>
      </c>
      <c r="M29" s="3">
        <f t="shared" si="3"/>
        <v>1</v>
      </c>
      <c r="N29" s="3">
        <f t="shared" si="4"/>
        <v>1</v>
      </c>
    </row>
    <row r="30" spans="1:14" ht="12.75" customHeight="1" thickBot="1" x14ac:dyDescent="0.25">
      <c r="A30" s="18">
        <v>43292</v>
      </c>
      <c r="B30" s="19">
        <v>0.77087962962962964</v>
      </c>
      <c r="C30" s="20" t="s">
        <v>43</v>
      </c>
      <c r="D30" s="20" t="s">
        <v>39</v>
      </c>
      <c r="E30" s="21">
        <v>37.21</v>
      </c>
      <c r="F30" s="21">
        <v>43.89</v>
      </c>
      <c r="G30" s="21">
        <v>44.15</v>
      </c>
      <c r="H30" s="21">
        <v>44.2</v>
      </c>
      <c r="I30" s="21">
        <v>44.2</v>
      </c>
      <c r="J30" s="4">
        <f t="shared" si="0"/>
        <v>7.0631123262702728E-3</v>
      </c>
      <c r="K30" s="4">
        <f t="shared" si="1"/>
        <v>0.18785272776135453</v>
      </c>
      <c r="L30" s="4">
        <f t="shared" si="2"/>
        <v>0.18785272776135453</v>
      </c>
      <c r="M30" s="3">
        <f t="shared" si="3"/>
        <v>1</v>
      </c>
      <c r="N30" s="3">
        <f t="shared" si="4"/>
        <v>1</v>
      </c>
    </row>
    <row r="31" spans="1:14" ht="12" customHeight="1" thickBot="1" x14ac:dyDescent="0.25">
      <c r="A31" s="18">
        <v>43298</v>
      </c>
      <c r="B31" s="19">
        <v>0.69792824074074078</v>
      </c>
      <c r="C31" s="20" t="s">
        <v>44</v>
      </c>
      <c r="D31" s="20" t="s">
        <v>39</v>
      </c>
      <c r="E31" s="21">
        <v>19.7</v>
      </c>
      <c r="F31" s="21">
        <v>19.7</v>
      </c>
      <c r="G31" s="21">
        <v>19.75</v>
      </c>
      <c r="H31" s="21">
        <v>19.75</v>
      </c>
      <c r="I31" s="21">
        <v>19.850000000000001</v>
      </c>
      <c r="J31" s="4">
        <f t="shared" si="0"/>
        <v>7.6142131979696518E-3</v>
      </c>
      <c r="K31" s="4">
        <f t="shared" si="1"/>
        <v>2.5380710659898839E-3</v>
      </c>
      <c r="L31" s="4">
        <f t="shared" si="2"/>
        <v>7.6142131979696518E-3</v>
      </c>
      <c r="M31" s="3">
        <f t="shared" si="3"/>
        <v>1</v>
      </c>
      <c r="N31" s="3">
        <f t="shared" si="4"/>
        <v>1</v>
      </c>
    </row>
    <row r="32" spans="1:14" ht="14.25" customHeight="1" thickBot="1" x14ac:dyDescent="0.25">
      <c r="A32" s="18">
        <v>43303</v>
      </c>
      <c r="B32" s="19">
        <v>0.66670138888888886</v>
      </c>
      <c r="C32" s="20" t="s">
        <v>45</v>
      </c>
      <c r="D32" s="20" t="s">
        <v>39</v>
      </c>
      <c r="E32" s="21">
        <v>39.130000000000003</v>
      </c>
      <c r="F32" s="21">
        <v>40.549999999999997</v>
      </c>
      <c r="G32" s="21">
        <v>40.76</v>
      </c>
      <c r="H32" s="21">
        <v>40.83</v>
      </c>
      <c r="I32" s="21">
        <v>40.89</v>
      </c>
      <c r="J32" s="4">
        <f t="shared" si="0"/>
        <v>8.3847102342787527E-3</v>
      </c>
      <c r="K32" s="4">
        <f t="shared" si="1"/>
        <v>4.3444927165857287E-2</v>
      </c>
      <c r="L32" s="4">
        <f t="shared" si="2"/>
        <v>4.4978277536417019E-2</v>
      </c>
      <c r="M32" s="3">
        <f t="shared" si="3"/>
        <v>1</v>
      </c>
      <c r="N32" s="3">
        <f t="shared" si="4"/>
        <v>1</v>
      </c>
    </row>
    <row r="33" spans="1:14" ht="13.5" customHeight="1" thickBot="1" x14ac:dyDescent="0.25">
      <c r="A33" s="18">
        <v>43305</v>
      </c>
      <c r="B33" s="19">
        <v>0.27226851851851852</v>
      </c>
      <c r="C33" s="20" t="s">
        <v>46</v>
      </c>
      <c r="D33" s="20" t="s">
        <v>39</v>
      </c>
      <c r="E33" s="21">
        <v>59.2</v>
      </c>
      <c r="F33" s="21">
        <v>55.8</v>
      </c>
      <c r="G33" s="21">
        <v>52.2</v>
      </c>
      <c r="H33" s="21">
        <v>56</v>
      </c>
      <c r="I33" s="21">
        <v>56</v>
      </c>
      <c r="J33" s="4">
        <f t="shared" si="0"/>
        <v>3.5842293906810548E-3</v>
      </c>
      <c r="K33" s="4">
        <f t="shared" si="1"/>
        <v>-5.4054054054054099E-2</v>
      </c>
      <c r="L33" s="4">
        <f t="shared" si="2"/>
        <v>-5.4054054054054099E-2</v>
      </c>
      <c r="M33" s="3">
        <f t="shared" si="3"/>
        <v>0</v>
      </c>
      <c r="N33" s="3">
        <f t="shared" si="4"/>
        <v>0</v>
      </c>
    </row>
    <row r="34" spans="1:14" ht="13.5" customHeight="1" thickBot="1" x14ac:dyDescent="0.25">
      <c r="A34" s="18">
        <v>43305</v>
      </c>
      <c r="B34" s="19">
        <v>0.35499999999999998</v>
      </c>
      <c r="C34" s="20" t="s">
        <v>47</v>
      </c>
      <c r="D34" s="20" t="s">
        <v>39</v>
      </c>
      <c r="E34" s="21">
        <v>30.75</v>
      </c>
      <c r="F34" s="21">
        <v>31.77</v>
      </c>
      <c r="G34" s="21">
        <v>33.049999999999997</v>
      </c>
      <c r="H34" s="21">
        <v>33.65</v>
      </c>
      <c r="I34" s="21">
        <v>34.85</v>
      </c>
      <c r="J34" s="4">
        <f t="shared" si="0"/>
        <v>9.6946805162102676E-2</v>
      </c>
      <c r="K34" s="4">
        <f t="shared" si="1"/>
        <v>9.4308943089430844E-2</v>
      </c>
      <c r="L34" s="4">
        <f t="shared" si="2"/>
        <v>0.13333333333333339</v>
      </c>
      <c r="M34" s="3">
        <f t="shared" si="3"/>
        <v>1</v>
      </c>
      <c r="N34" s="3">
        <f t="shared" si="4"/>
        <v>1</v>
      </c>
    </row>
    <row r="35" spans="1:14" ht="13.5" customHeight="1" thickBot="1" x14ac:dyDescent="0.25">
      <c r="A35" s="18">
        <v>43307</v>
      </c>
      <c r="B35" s="19">
        <v>0.10430555555555555</v>
      </c>
      <c r="C35" s="20" t="s">
        <v>48</v>
      </c>
      <c r="D35" s="20" t="s">
        <v>39</v>
      </c>
      <c r="E35" s="21">
        <v>3.63</v>
      </c>
      <c r="F35" s="21">
        <v>3.65</v>
      </c>
      <c r="G35" s="21">
        <v>3.7</v>
      </c>
      <c r="H35" s="21">
        <v>3.71</v>
      </c>
      <c r="I35" s="21">
        <v>3.71</v>
      </c>
      <c r="J35" s="4">
        <f t="shared" si="0"/>
        <v>1.6438356164383577E-2</v>
      </c>
      <c r="K35" s="4">
        <f t="shared" si="1"/>
        <v>2.2038567493112969E-2</v>
      </c>
      <c r="L35" s="4">
        <f t="shared" si="2"/>
        <v>2.2038567493112969E-2</v>
      </c>
      <c r="M35" s="3">
        <f t="shared" si="3"/>
        <v>1</v>
      </c>
      <c r="N35" s="3">
        <f t="shared" si="4"/>
        <v>1</v>
      </c>
    </row>
    <row r="36" spans="1:14" ht="15.75" thickBot="1" x14ac:dyDescent="0.25">
      <c r="A36" s="18">
        <v>43307</v>
      </c>
      <c r="B36" s="19">
        <v>0.31592592592592594</v>
      </c>
      <c r="C36" s="20" t="s">
        <v>49</v>
      </c>
      <c r="D36" s="20" t="s">
        <v>39</v>
      </c>
      <c r="E36" s="21">
        <v>19.45</v>
      </c>
      <c r="F36" s="21">
        <v>31.96</v>
      </c>
      <c r="G36" s="21">
        <v>32.25</v>
      </c>
      <c r="H36" s="21">
        <v>32.25</v>
      </c>
      <c r="I36" s="21">
        <v>32.32</v>
      </c>
      <c r="J36" s="4">
        <f t="shared" si="0"/>
        <v>1.1264080100125138E-2</v>
      </c>
      <c r="K36" s="4">
        <f t="shared" si="1"/>
        <v>0.6580976863753214</v>
      </c>
      <c r="L36" s="4">
        <f t="shared" si="2"/>
        <v>0.66169665809768641</v>
      </c>
      <c r="M36" s="3">
        <f t="shared" si="3"/>
        <v>1</v>
      </c>
      <c r="N36" s="3">
        <f t="shared" si="4"/>
        <v>1</v>
      </c>
    </row>
    <row r="37" spans="1:14" ht="15.75" thickBot="1" x14ac:dyDescent="0.25">
      <c r="A37" s="18">
        <v>43311</v>
      </c>
      <c r="B37" s="19">
        <v>0.31280092592592595</v>
      </c>
      <c r="C37" s="20" t="s">
        <v>50</v>
      </c>
      <c r="D37" s="20" t="s">
        <v>39</v>
      </c>
      <c r="E37" s="21">
        <v>4.87</v>
      </c>
      <c r="F37" s="21">
        <v>6.16</v>
      </c>
      <c r="G37" s="21">
        <v>6.19</v>
      </c>
      <c r="H37" s="21">
        <v>6.19</v>
      </c>
      <c r="I37" s="21">
        <v>6.19</v>
      </c>
      <c r="J37" s="4">
        <f t="shared" si="0"/>
        <v>4.8701298701299108E-3</v>
      </c>
      <c r="K37" s="4">
        <f t="shared" si="1"/>
        <v>0.2710472279260781</v>
      </c>
      <c r="L37" s="4">
        <f t="shared" si="2"/>
        <v>0.2710472279260781</v>
      </c>
      <c r="M37" s="3">
        <f t="shared" si="3"/>
        <v>1</v>
      </c>
      <c r="N37" s="3">
        <f t="shared" si="4"/>
        <v>1</v>
      </c>
    </row>
    <row r="38" spans="1:14" ht="15.75" thickBot="1" x14ac:dyDescent="0.25">
      <c r="A38" s="18">
        <v>43286</v>
      </c>
      <c r="B38" s="19">
        <v>0.65038194444444442</v>
      </c>
      <c r="C38" s="20" t="s">
        <v>51</v>
      </c>
      <c r="D38" s="20" t="s">
        <v>17</v>
      </c>
      <c r="E38" s="21">
        <v>485.58</v>
      </c>
      <c r="F38" s="21">
        <v>489.31</v>
      </c>
      <c r="G38" s="21">
        <v>487.39</v>
      </c>
      <c r="H38" s="21">
        <v>491.74</v>
      </c>
      <c r="I38" s="21">
        <v>506.92</v>
      </c>
      <c r="J38" s="4">
        <f t="shared" si="0"/>
        <v>3.5989454538022957E-2</v>
      </c>
      <c r="K38" s="4">
        <f t="shared" si="1"/>
        <v>1.2685860208410612E-2</v>
      </c>
      <c r="L38" s="4">
        <f t="shared" si="2"/>
        <v>4.3947444293422365E-2</v>
      </c>
      <c r="M38" s="3">
        <f t="shared" si="3"/>
        <v>1</v>
      </c>
      <c r="N38" s="3">
        <f t="shared" si="4"/>
        <v>1</v>
      </c>
    </row>
    <row r="39" spans="1:14" ht="15.75" thickBot="1" x14ac:dyDescent="0.25">
      <c r="A39" s="18">
        <v>43290</v>
      </c>
      <c r="B39" s="19">
        <v>0.3336574074074074</v>
      </c>
      <c r="C39" s="20" t="s">
        <v>52</v>
      </c>
      <c r="D39" s="20" t="s">
        <v>17</v>
      </c>
      <c r="E39" s="21">
        <v>0.6</v>
      </c>
      <c r="F39" s="21">
        <v>0.69</v>
      </c>
      <c r="G39" s="21">
        <v>0.73199999999999998</v>
      </c>
      <c r="H39" s="21">
        <v>0.82</v>
      </c>
      <c r="I39" s="21">
        <v>0.82</v>
      </c>
      <c r="J39" s="4">
        <f t="shared" si="0"/>
        <v>0.18840579710144931</v>
      </c>
      <c r="K39" s="4">
        <f t="shared" si="1"/>
        <v>0.36666666666666664</v>
      </c>
      <c r="L39" s="4">
        <f t="shared" si="2"/>
        <v>0.36666666666666664</v>
      </c>
      <c r="M39" s="3">
        <f t="shared" si="3"/>
        <v>1</v>
      </c>
      <c r="N39" s="3">
        <f t="shared" si="4"/>
        <v>1</v>
      </c>
    </row>
    <row r="40" spans="1:14" ht="15.75" thickBot="1" x14ac:dyDescent="0.25">
      <c r="A40" s="18">
        <v>43290</v>
      </c>
      <c r="B40" s="19">
        <v>0.33374999999999999</v>
      </c>
      <c r="C40" s="20" t="s">
        <v>53</v>
      </c>
      <c r="D40" s="20" t="s">
        <v>17</v>
      </c>
      <c r="E40" s="21">
        <v>36.700000000000003</v>
      </c>
      <c r="F40" s="21">
        <v>36.69</v>
      </c>
      <c r="G40" s="21">
        <v>37.47</v>
      </c>
      <c r="H40" s="21">
        <v>37.590000000000003</v>
      </c>
      <c r="I40" s="21">
        <v>37.83</v>
      </c>
      <c r="J40" s="4">
        <f t="shared" si="0"/>
        <v>3.1071136549468536E-2</v>
      </c>
      <c r="K40" s="4">
        <f t="shared" si="1"/>
        <v>2.4250681198910096E-2</v>
      </c>
      <c r="L40" s="4">
        <f t="shared" si="2"/>
        <v>3.0790190735694698E-2</v>
      </c>
      <c r="M40" s="3">
        <f t="shared" si="3"/>
        <v>1</v>
      </c>
      <c r="N40" s="3">
        <f t="shared" si="4"/>
        <v>1</v>
      </c>
    </row>
    <row r="41" spans="1:14" ht="15" customHeight="1" thickBot="1" x14ac:dyDescent="0.25">
      <c r="A41" s="18">
        <v>43290</v>
      </c>
      <c r="B41" s="19">
        <v>0.57767361111111104</v>
      </c>
      <c r="C41" s="20" t="s">
        <v>54</v>
      </c>
      <c r="D41" s="20" t="s">
        <v>17</v>
      </c>
      <c r="E41" s="21">
        <v>0.44</v>
      </c>
      <c r="F41" s="21">
        <v>0.50749999999999995</v>
      </c>
      <c r="G41" s="21">
        <v>1.1399999999999999</v>
      </c>
      <c r="H41" s="21">
        <v>1.22</v>
      </c>
      <c r="I41" s="21">
        <v>1.22</v>
      </c>
      <c r="J41" s="4">
        <f t="shared" si="0"/>
        <v>1.4039408866995076</v>
      </c>
      <c r="K41" s="4">
        <f t="shared" si="1"/>
        <v>1.7727272727272727</v>
      </c>
      <c r="L41" s="4">
        <f t="shared" si="2"/>
        <v>1.7727272727272727</v>
      </c>
      <c r="M41" s="3">
        <f t="shared" si="3"/>
        <v>1</v>
      </c>
      <c r="N41" s="3">
        <f t="shared" si="4"/>
        <v>1</v>
      </c>
    </row>
    <row r="42" spans="1:14" ht="15" customHeight="1" thickBot="1" x14ac:dyDescent="0.25">
      <c r="A42" s="18">
        <v>43293</v>
      </c>
      <c r="B42" s="19">
        <v>0.29181712962962963</v>
      </c>
      <c r="C42" s="20" t="s">
        <v>55</v>
      </c>
      <c r="D42" s="20" t="s">
        <v>17</v>
      </c>
      <c r="E42" s="21">
        <v>47.78</v>
      </c>
      <c r="F42" s="21">
        <v>48.68</v>
      </c>
      <c r="G42" s="21">
        <v>47.11</v>
      </c>
      <c r="H42" s="21">
        <v>48.95</v>
      </c>
      <c r="I42" s="21">
        <v>48.95</v>
      </c>
      <c r="J42" s="4">
        <f t="shared" si="0"/>
        <v>5.5464256368118964E-3</v>
      </c>
      <c r="K42" s="4">
        <f t="shared" si="1"/>
        <v>2.4487233151946456E-2</v>
      </c>
      <c r="L42" s="4">
        <f t="shared" si="2"/>
        <v>2.4487233151946456E-2</v>
      </c>
      <c r="M42" s="3">
        <f t="shared" si="3"/>
        <v>1</v>
      </c>
      <c r="N42" s="3">
        <f t="shared" si="4"/>
        <v>1</v>
      </c>
    </row>
    <row r="43" spans="1:14" ht="13.5" customHeight="1" thickBot="1" x14ac:dyDescent="0.25">
      <c r="A43" s="18">
        <v>43293</v>
      </c>
      <c r="B43" s="19">
        <v>0.29190972222222222</v>
      </c>
      <c r="C43" s="20" t="s">
        <v>56</v>
      </c>
      <c r="D43" s="20" t="s">
        <v>17</v>
      </c>
      <c r="E43" s="21">
        <v>46.3</v>
      </c>
      <c r="F43" s="21">
        <v>57.05</v>
      </c>
      <c r="G43" s="21">
        <v>55.9</v>
      </c>
      <c r="H43" s="21">
        <v>58.3</v>
      </c>
      <c r="I43" s="21">
        <v>62.75</v>
      </c>
      <c r="J43" s="4">
        <f t="shared" si="0"/>
        <v>9.9912357581069297E-2</v>
      </c>
      <c r="K43" s="4">
        <f t="shared" si="1"/>
        <v>0.25917926565874733</v>
      </c>
      <c r="L43" s="4">
        <f t="shared" si="2"/>
        <v>0.35529157667386618</v>
      </c>
      <c r="M43" s="3">
        <f t="shared" si="3"/>
        <v>1</v>
      </c>
      <c r="N43" s="3">
        <f t="shared" si="4"/>
        <v>1</v>
      </c>
    </row>
    <row r="44" spans="1:14" ht="14.25" customHeight="1" thickBot="1" x14ac:dyDescent="0.25">
      <c r="A44" s="18">
        <v>43293</v>
      </c>
      <c r="B44" s="19">
        <v>0.37515046296296295</v>
      </c>
      <c r="C44" s="20" t="s">
        <v>57</v>
      </c>
      <c r="D44" s="20" t="s">
        <v>17</v>
      </c>
      <c r="E44" s="21">
        <v>62.57</v>
      </c>
      <c r="F44" s="21">
        <v>62.54</v>
      </c>
      <c r="G44" s="21">
        <v>62.74</v>
      </c>
      <c r="H44" s="21">
        <v>62.8</v>
      </c>
      <c r="I44" s="21">
        <v>65.5</v>
      </c>
      <c r="J44" s="4">
        <f t="shared" si="0"/>
        <v>4.7329708986248817E-2</v>
      </c>
      <c r="K44" s="4">
        <f t="shared" si="1"/>
        <v>3.675883011027599E-3</v>
      </c>
      <c r="L44" s="4">
        <f t="shared" si="2"/>
        <v>4.6827553140482654E-2</v>
      </c>
      <c r="M44" s="3">
        <f t="shared" si="3"/>
        <v>1</v>
      </c>
      <c r="N44" s="3">
        <f t="shared" si="4"/>
        <v>1</v>
      </c>
    </row>
    <row r="45" spans="1:14" ht="15.75" customHeight="1" thickBot="1" x14ac:dyDescent="0.25">
      <c r="A45" s="18">
        <v>43297</v>
      </c>
      <c r="B45" s="19">
        <v>0.54168981481481482</v>
      </c>
      <c r="C45" s="20" t="s">
        <v>58</v>
      </c>
      <c r="D45" s="20" t="s">
        <v>17</v>
      </c>
      <c r="E45" s="21">
        <v>69.17</v>
      </c>
      <c r="F45" s="21">
        <v>69.3</v>
      </c>
      <c r="G45" s="21">
        <v>69.599999999999994</v>
      </c>
      <c r="H45" s="21">
        <v>69.84</v>
      </c>
      <c r="I45" s="21">
        <v>71.22</v>
      </c>
      <c r="J45" s="4">
        <f t="shared" si="0"/>
        <v>2.770562770562773E-2</v>
      </c>
      <c r="K45" s="4">
        <f t="shared" si="1"/>
        <v>9.6862801792684926E-3</v>
      </c>
      <c r="L45" s="4">
        <f t="shared" si="2"/>
        <v>2.9637125921642287E-2</v>
      </c>
      <c r="M45" s="3">
        <f t="shared" si="3"/>
        <v>1</v>
      </c>
      <c r="N45" s="3">
        <f t="shared" si="4"/>
        <v>1</v>
      </c>
    </row>
    <row r="46" spans="1:14" ht="12.75" customHeight="1" thickBot="1" x14ac:dyDescent="0.25">
      <c r="A46" s="18">
        <v>43299</v>
      </c>
      <c r="B46" s="19">
        <v>0.28127314814814813</v>
      </c>
      <c r="C46" s="20" t="s">
        <v>59</v>
      </c>
      <c r="D46" s="20" t="s">
        <v>17</v>
      </c>
      <c r="E46" s="21">
        <v>37.65</v>
      </c>
      <c r="F46" s="21">
        <v>37.630000000000003</v>
      </c>
      <c r="G46" s="21">
        <v>37.659999999999997</v>
      </c>
      <c r="H46" s="21">
        <v>37.729999999999997</v>
      </c>
      <c r="I46" s="21">
        <v>37.75</v>
      </c>
      <c r="J46" s="4">
        <f t="shared" si="0"/>
        <v>3.1889449906988424E-3</v>
      </c>
      <c r="K46" s="4">
        <f t="shared" si="1"/>
        <v>2.1248339973439123E-3</v>
      </c>
      <c r="L46" s="4">
        <f t="shared" si="2"/>
        <v>2.6560424966799849E-3</v>
      </c>
      <c r="M46" s="3">
        <f t="shared" si="3"/>
        <v>1</v>
      </c>
      <c r="N46" s="3">
        <f t="shared" si="4"/>
        <v>1</v>
      </c>
    </row>
    <row r="47" spans="1:14" ht="17.25" customHeight="1" thickBot="1" x14ac:dyDescent="0.25">
      <c r="A47" s="18">
        <v>43299</v>
      </c>
      <c r="B47" s="19">
        <v>0.29172453703703705</v>
      </c>
      <c r="C47" s="20" t="s">
        <v>60</v>
      </c>
      <c r="D47" s="20" t="s">
        <v>17</v>
      </c>
      <c r="E47" s="21">
        <v>12.14</v>
      </c>
      <c r="F47" s="21">
        <v>12.45</v>
      </c>
      <c r="G47" s="21">
        <v>11.61</v>
      </c>
      <c r="H47" s="21">
        <v>13.36</v>
      </c>
      <c r="I47" s="21">
        <v>13.36</v>
      </c>
      <c r="J47" s="4">
        <f t="shared" si="0"/>
        <v>7.3092369477911659E-2</v>
      </c>
      <c r="K47" s="4">
        <f t="shared" si="1"/>
        <v>0.10049423393739694</v>
      </c>
      <c r="L47" s="4">
        <f t="shared" si="2"/>
        <v>0.10049423393739694</v>
      </c>
      <c r="M47" s="3">
        <f t="shared" si="3"/>
        <v>1</v>
      </c>
      <c r="N47" s="3">
        <f t="shared" si="4"/>
        <v>1</v>
      </c>
    </row>
    <row r="48" spans="1:14" ht="12.75" customHeight="1" thickBot="1" x14ac:dyDescent="0.25">
      <c r="A48" s="18">
        <v>43300</v>
      </c>
      <c r="B48" s="19">
        <v>0.33349537037037041</v>
      </c>
      <c r="C48" s="20" t="s">
        <v>61</v>
      </c>
      <c r="D48" s="20" t="s">
        <v>17</v>
      </c>
      <c r="E48" s="21">
        <v>6.27</v>
      </c>
      <c r="F48" s="21">
        <v>6.28</v>
      </c>
      <c r="G48" s="21">
        <v>6.43</v>
      </c>
      <c r="H48" s="21">
        <v>6.58</v>
      </c>
      <c r="I48" s="21">
        <v>6.58</v>
      </c>
      <c r="J48" s="4">
        <f t="shared" si="0"/>
        <v>4.7770700636942644E-2</v>
      </c>
      <c r="K48" s="4">
        <f t="shared" si="1"/>
        <v>4.9441786283891627E-2</v>
      </c>
      <c r="L48" s="4">
        <f t="shared" si="2"/>
        <v>4.9441786283891627E-2</v>
      </c>
      <c r="M48" s="3">
        <f t="shared" si="3"/>
        <v>1</v>
      </c>
      <c r="N48" s="3">
        <f t="shared" si="4"/>
        <v>1</v>
      </c>
    </row>
    <row r="49" spans="1:14" ht="16.5" customHeight="1" thickBot="1" x14ac:dyDescent="0.25">
      <c r="A49" s="18">
        <v>43301</v>
      </c>
      <c r="B49" s="19">
        <v>0.38892361111111112</v>
      </c>
      <c r="C49" s="20" t="s">
        <v>62</v>
      </c>
      <c r="D49" s="20" t="s">
        <v>17</v>
      </c>
      <c r="E49" s="21">
        <v>5.45</v>
      </c>
      <c r="F49" s="21">
        <v>5.55</v>
      </c>
      <c r="G49" s="21">
        <v>5.35</v>
      </c>
      <c r="H49" s="21">
        <v>5.6</v>
      </c>
      <c r="I49" s="21">
        <v>5.6</v>
      </c>
      <c r="J49" s="4">
        <f t="shared" si="0"/>
        <v>9.0090090090089777E-3</v>
      </c>
      <c r="K49" s="4">
        <f t="shared" si="1"/>
        <v>2.7522935779816415E-2</v>
      </c>
      <c r="L49" s="4">
        <f t="shared" si="2"/>
        <v>2.7522935779816415E-2</v>
      </c>
      <c r="M49" s="3">
        <f t="shared" si="3"/>
        <v>1</v>
      </c>
      <c r="N49" s="3">
        <f t="shared" si="4"/>
        <v>1</v>
      </c>
    </row>
    <row r="50" spans="1:14" ht="14.25" customHeight="1" thickBot="1" x14ac:dyDescent="0.25">
      <c r="A50" s="18">
        <v>43304</v>
      </c>
      <c r="B50" s="19">
        <v>0.28129629629629632</v>
      </c>
      <c r="C50" s="20" t="s">
        <v>63</v>
      </c>
      <c r="D50" s="22" t="s">
        <v>17</v>
      </c>
      <c r="E50" s="21">
        <v>46.4</v>
      </c>
      <c r="F50" s="21">
        <v>51.12</v>
      </c>
      <c r="G50" s="21">
        <v>76.55</v>
      </c>
      <c r="H50" s="21">
        <v>78</v>
      </c>
      <c r="I50" s="21">
        <v>85.39</v>
      </c>
      <c r="J50" s="4">
        <f t="shared" si="0"/>
        <v>0.67038341158059478</v>
      </c>
      <c r="K50" s="4">
        <f t="shared" si="1"/>
        <v>0.68103448275862077</v>
      </c>
      <c r="L50" s="4">
        <f t="shared" si="2"/>
        <v>0.84030172413793114</v>
      </c>
      <c r="M50" s="3">
        <f t="shared" si="3"/>
        <v>1</v>
      </c>
      <c r="N50" s="3">
        <f t="shared" si="4"/>
        <v>1</v>
      </c>
    </row>
    <row r="51" spans="1:14" ht="12" customHeight="1" thickBot="1" x14ac:dyDescent="0.25">
      <c r="A51" s="18">
        <v>43305</v>
      </c>
      <c r="B51" s="19">
        <v>0.62737268518518519</v>
      </c>
      <c r="C51" s="20" t="s">
        <v>64</v>
      </c>
      <c r="D51" s="20" t="s">
        <v>17</v>
      </c>
      <c r="E51" s="21">
        <v>4.32</v>
      </c>
      <c r="F51" s="21">
        <v>4.32</v>
      </c>
      <c r="G51" s="21">
        <v>4.25</v>
      </c>
      <c r="H51" s="21">
        <v>4.4000000000000004</v>
      </c>
      <c r="I51" s="21">
        <v>4.4000000000000004</v>
      </c>
      <c r="J51" s="4">
        <f t="shared" si="0"/>
        <v>1.8518518518518535E-2</v>
      </c>
      <c r="K51" s="4">
        <f t="shared" si="1"/>
        <v>1.8518518518518535E-2</v>
      </c>
      <c r="L51" s="4">
        <f t="shared" si="2"/>
        <v>1.8518518518518535E-2</v>
      </c>
      <c r="M51" s="3">
        <f t="shared" si="3"/>
        <v>1</v>
      </c>
      <c r="N51" s="3">
        <f t="shared" si="4"/>
        <v>1</v>
      </c>
    </row>
    <row r="52" spans="1:14" ht="15" customHeight="1" thickBot="1" x14ac:dyDescent="0.25">
      <c r="A52" s="18">
        <v>43305</v>
      </c>
      <c r="B52" s="19">
        <v>0.35446759259259258</v>
      </c>
      <c r="C52" s="20" t="s">
        <v>65</v>
      </c>
      <c r="D52" s="20" t="s">
        <v>17</v>
      </c>
      <c r="E52" s="21">
        <v>89.4</v>
      </c>
      <c r="F52" s="21">
        <v>90.43</v>
      </c>
      <c r="G52" s="21">
        <v>91.54</v>
      </c>
      <c r="H52" s="21">
        <v>91.61</v>
      </c>
      <c r="I52" s="21">
        <v>94.56</v>
      </c>
      <c r="J52" s="4">
        <f t="shared" si="0"/>
        <v>4.5670684507353704E-2</v>
      </c>
      <c r="K52" s="4">
        <f t="shared" si="1"/>
        <v>2.472035794183438E-2</v>
      </c>
      <c r="L52" s="4">
        <f t="shared" si="2"/>
        <v>5.7718120805369089E-2</v>
      </c>
      <c r="M52" s="3">
        <f t="shared" si="3"/>
        <v>1</v>
      </c>
      <c r="N52" s="3">
        <f t="shared" si="4"/>
        <v>1</v>
      </c>
    </row>
    <row r="53" spans="1:14" ht="15.75" customHeight="1" thickBot="1" x14ac:dyDescent="0.25">
      <c r="A53" s="18">
        <v>43305</v>
      </c>
      <c r="B53" s="19">
        <v>0.35489583333333335</v>
      </c>
      <c r="C53" s="20" t="s">
        <v>66</v>
      </c>
      <c r="D53" s="20" t="s">
        <v>17</v>
      </c>
      <c r="E53" s="21">
        <v>0.6</v>
      </c>
      <c r="F53" s="21">
        <v>0.79</v>
      </c>
      <c r="G53" s="21">
        <v>0.63</v>
      </c>
      <c r="H53" s="21">
        <v>0.86</v>
      </c>
      <c r="I53" s="21">
        <v>0.86</v>
      </c>
      <c r="J53" s="4">
        <f t="shared" si="0"/>
        <v>8.8607594936708792E-2</v>
      </c>
      <c r="K53" s="4">
        <f t="shared" si="1"/>
        <v>0.43333333333333335</v>
      </c>
      <c r="L53" s="4">
        <f t="shared" si="2"/>
        <v>0.43333333333333335</v>
      </c>
      <c r="M53" s="3">
        <f t="shared" si="3"/>
        <v>1</v>
      </c>
      <c r="N53" s="3">
        <f t="shared" si="4"/>
        <v>1</v>
      </c>
    </row>
    <row r="54" spans="1:14" ht="14.25" customHeight="1" thickBot="1" x14ac:dyDescent="0.25">
      <c r="A54" s="18">
        <v>43311</v>
      </c>
      <c r="B54" s="19">
        <v>0.291875</v>
      </c>
      <c r="C54" s="20" t="s">
        <v>67</v>
      </c>
      <c r="D54" s="20" t="s">
        <v>17</v>
      </c>
      <c r="E54" s="21">
        <v>9.43</v>
      </c>
      <c r="F54" s="21">
        <v>10.69</v>
      </c>
      <c r="G54" s="21">
        <v>8.75</v>
      </c>
      <c r="H54" s="21">
        <v>10.75</v>
      </c>
      <c r="I54" s="21">
        <v>10.75</v>
      </c>
      <c r="J54" s="4">
        <f t="shared" si="0"/>
        <v>5.612722170252619E-3</v>
      </c>
      <c r="K54" s="4">
        <f t="shared" si="1"/>
        <v>0.13997879109225878</v>
      </c>
      <c r="L54" s="4">
        <f t="shared" si="2"/>
        <v>0.13997879109225878</v>
      </c>
      <c r="M54" s="3">
        <f t="shared" si="3"/>
        <v>1</v>
      </c>
      <c r="N54" s="3">
        <f t="shared" si="4"/>
        <v>1</v>
      </c>
    </row>
    <row r="55" spans="1:14" ht="15.75" customHeight="1" thickBot="1" x14ac:dyDescent="0.25">
      <c r="A55" s="18">
        <v>43311</v>
      </c>
      <c r="B55" s="19">
        <v>0.33373842592592595</v>
      </c>
      <c r="C55" s="20" t="s">
        <v>68</v>
      </c>
      <c r="D55" s="20" t="s">
        <v>17</v>
      </c>
      <c r="E55" s="21">
        <v>1.41</v>
      </c>
      <c r="F55" s="21">
        <v>1.58</v>
      </c>
      <c r="G55" s="21">
        <v>1.55</v>
      </c>
      <c r="H55" s="21">
        <v>1.66</v>
      </c>
      <c r="I55" s="21">
        <v>1.66</v>
      </c>
      <c r="J55" s="4">
        <f t="shared" si="0"/>
        <v>5.0632911392404965E-2</v>
      </c>
      <c r="K55" s="4">
        <f t="shared" si="1"/>
        <v>0.1773049645390071</v>
      </c>
      <c r="L55" s="4">
        <f t="shared" si="2"/>
        <v>0.1773049645390071</v>
      </c>
      <c r="M55" s="3">
        <f t="shared" si="3"/>
        <v>1</v>
      </c>
      <c r="N55" s="3">
        <f t="shared" si="4"/>
        <v>1</v>
      </c>
    </row>
    <row r="56" spans="1:14" ht="13.5" customHeight="1" thickBot="1" x14ac:dyDescent="0.25">
      <c r="A56" s="18">
        <v>43311</v>
      </c>
      <c r="B56" s="19">
        <v>0.90714120370370377</v>
      </c>
      <c r="C56" s="20" t="s">
        <v>69</v>
      </c>
      <c r="D56" s="20" t="s">
        <v>17</v>
      </c>
      <c r="E56" s="21">
        <v>8.31</v>
      </c>
      <c r="F56" s="21">
        <v>8</v>
      </c>
      <c r="G56" s="21">
        <v>7.99</v>
      </c>
      <c r="H56" s="21">
        <v>8.4</v>
      </c>
      <c r="I56" s="21">
        <v>9.41</v>
      </c>
      <c r="J56" s="4">
        <f t="shared" si="0"/>
        <v>0.17625000000000002</v>
      </c>
      <c r="K56" s="4">
        <f t="shared" si="1"/>
        <v>1.0830324909747275E-2</v>
      </c>
      <c r="L56" s="4">
        <f t="shared" si="2"/>
        <v>0.13237063778580019</v>
      </c>
      <c r="M56" s="3">
        <f t="shared" si="3"/>
        <v>1</v>
      </c>
      <c r="N56" s="3">
        <f t="shared" si="4"/>
        <v>1</v>
      </c>
    </row>
    <row r="57" spans="1:14" ht="12.75" customHeight="1" thickBot="1" x14ac:dyDescent="0.25">
      <c r="A57" s="18">
        <v>43312</v>
      </c>
      <c r="B57" s="19">
        <v>0.25026620370370373</v>
      </c>
      <c r="C57" s="20" t="s">
        <v>70</v>
      </c>
      <c r="D57" s="20" t="s">
        <v>17</v>
      </c>
      <c r="E57" s="21">
        <v>120.26</v>
      </c>
      <c r="F57" s="21">
        <v>121.14</v>
      </c>
      <c r="G57" s="21">
        <v>122.91</v>
      </c>
      <c r="H57" s="21">
        <v>125.09</v>
      </c>
      <c r="I57" s="21">
        <v>128.88</v>
      </c>
      <c r="J57" s="4">
        <f t="shared" si="0"/>
        <v>6.3893016344725065E-2</v>
      </c>
      <c r="K57" s="4">
        <f t="shared" si="1"/>
        <v>4.0162980209545965E-2</v>
      </c>
      <c r="L57" s="4">
        <f t="shared" si="2"/>
        <v>7.1678030932978462E-2</v>
      </c>
      <c r="M57" s="3">
        <f t="shared" si="3"/>
        <v>1</v>
      </c>
      <c r="N57" s="3">
        <f t="shared" si="4"/>
        <v>1</v>
      </c>
    </row>
    <row r="58" spans="1:14" ht="12.75" customHeight="1" thickBot="1" x14ac:dyDescent="0.25">
      <c r="A58" s="18">
        <v>43312</v>
      </c>
      <c r="B58" s="19">
        <v>0.26083333333333331</v>
      </c>
      <c r="C58" s="20" t="s">
        <v>71</v>
      </c>
      <c r="D58" s="20" t="s">
        <v>17</v>
      </c>
      <c r="E58" s="21">
        <v>89.08</v>
      </c>
      <c r="F58" s="21">
        <v>89.18</v>
      </c>
      <c r="G58" s="21">
        <v>90.23</v>
      </c>
      <c r="H58" s="21">
        <v>90.35</v>
      </c>
      <c r="I58" s="21">
        <v>90.85</v>
      </c>
      <c r="J58" s="4">
        <f t="shared" si="0"/>
        <v>1.8726171787396134E-2</v>
      </c>
      <c r="K58" s="4">
        <f t="shared" si="1"/>
        <v>1.4256847777278807E-2</v>
      </c>
      <c r="L58" s="4">
        <f t="shared" si="2"/>
        <v>1.9869779973057881E-2</v>
      </c>
      <c r="M58" s="3">
        <f t="shared" si="3"/>
        <v>1</v>
      </c>
      <c r="N58" s="3">
        <f t="shared" si="4"/>
        <v>1</v>
      </c>
    </row>
    <row r="59" spans="1:14" ht="15.75" thickBot="1" x14ac:dyDescent="0.25">
      <c r="A59" s="18">
        <v>43312</v>
      </c>
      <c r="B59" s="19">
        <v>0.57313657407407403</v>
      </c>
      <c r="C59" s="20" t="s">
        <v>72</v>
      </c>
      <c r="D59" s="20" t="s">
        <v>17</v>
      </c>
      <c r="E59" s="21">
        <v>71.25</v>
      </c>
      <c r="F59" s="21">
        <v>71</v>
      </c>
      <c r="G59" s="21">
        <v>71.45</v>
      </c>
      <c r="H59" s="21">
        <v>71.95</v>
      </c>
      <c r="I59" s="21">
        <v>76.849999999999994</v>
      </c>
      <c r="J59" s="4">
        <f t="shared" si="0"/>
        <v>8.2394366197183017E-2</v>
      </c>
      <c r="K59" s="4">
        <f t="shared" si="1"/>
        <v>9.8245614035088122E-3</v>
      </c>
      <c r="L59" s="4">
        <f t="shared" si="2"/>
        <v>7.8596491228070095E-2</v>
      </c>
      <c r="M59" s="3">
        <f t="shared" si="3"/>
        <v>1</v>
      </c>
      <c r="N59" s="3">
        <f t="shared" si="4"/>
        <v>1</v>
      </c>
    </row>
    <row r="60" spans="1:14" ht="15.75" thickBot="1" x14ac:dyDescent="0.25">
      <c r="A60" s="18">
        <v>43297</v>
      </c>
      <c r="B60" s="19">
        <v>0.68756944444444434</v>
      </c>
      <c r="C60" s="20" t="s">
        <v>73</v>
      </c>
      <c r="D60" s="20" t="s">
        <v>74</v>
      </c>
      <c r="E60" s="21">
        <v>7.43</v>
      </c>
      <c r="F60" s="21">
        <v>7.18</v>
      </c>
      <c r="G60" s="21">
        <v>6.8</v>
      </c>
      <c r="H60" s="21">
        <v>7.29</v>
      </c>
      <c r="I60" s="21">
        <v>7.29</v>
      </c>
      <c r="J60" s="4">
        <f t="shared" si="0"/>
        <v>1.5320334261838485E-2</v>
      </c>
      <c r="K60" s="4">
        <f t="shared" si="1"/>
        <v>-1.8842530282637913E-2</v>
      </c>
      <c r="L60" s="4">
        <f t="shared" si="2"/>
        <v>-1.8842530282637913E-2</v>
      </c>
      <c r="M60" s="3">
        <f t="shared" si="3"/>
        <v>0</v>
      </c>
      <c r="N60" s="3">
        <f t="shared" si="4"/>
        <v>0</v>
      </c>
    </row>
    <row r="61" spans="1:14" ht="12.75" customHeight="1" thickBot="1" x14ac:dyDescent="0.25">
      <c r="A61" s="18">
        <v>43301</v>
      </c>
      <c r="B61" s="19">
        <v>0.27106481481481481</v>
      </c>
      <c r="C61" s="20" t="s">
        <v>75</v>
      </c>
      <c r="D61" s="20" t="s">
        <v>74</v>
      </c>
      <c r="E61" s="21">
        <v>147.54</v>
      </c>
      <c r="F61" s="21">
        <v>149.91999999999999</v>
      </c>
      <c r="G61" s="21">
        <v>153.13</v>
      </c>
      <c r="H61" s="21">
        <v>153.99</v>
      </c>
      <c r="I61" s="21">
        <v>159.71</v>
      </c>
      <c r="J61" s="4">
        <f t="shared" si="0"/>
        <v>6.5301494130202919E-2</v>
      </c>
      <c r="K61" s="4">
        <f t="shared" si="1"/>
        <v>4.3716958113054205E-2</v>
      </c>
      <c r="L61" s="4">
        <f t="shared" si="2"/>
        <v>8.2486105462925424E-2</v>
      </c>
      <c r="M61" s="3">
        <f t="shared" si="3"/>
        <v>1</v>
      </c>
      <c r="N61" s="3">
        <f t="shared" si="4"/>
        <v>1</v>
      </c>
    </row>
    <row r="62" spans="1:14" ht="13.5" customHeight="1" thickBot="1" x14ac:dyDescent="0.25">
      <c r="A62" s="18">
        <v>43305</v>
      </c>
      <c r="B62" s="19">
        <v>0.66677083333333342</v>
      </c>
      <c r="C62" s="20" t="s">
        <v>76</v>
      </c>
      <c r="D62" s="20" t="s">
        <v>74</v>
      </c>
      <c r="E62" s="21">
        <v>424.09</v>
      </c>
      <c r="F62" s="21">
        <v>428.7</v>
      </c>
      <c r="G62" s="21">
        <v>437.68</v>
      </c>
      <c r="H62" s="21">
        <v>446.7</v>
      </c>
      <c r="I62" s="21">
        <v>446.7</v>
      </c>
      <c r="J62" s="4">
        <f t="shared" si="0"/>
        <v>4.1987403778866339E-2</v>
      </c>
      <c r="K62" s="4">
        <f t="shared" si="1"/>
        <v>5.3314155014265875E-2</v>
      </c>
      <c r="L62" s="4">
        <f t="shared" si="2"/>
        <v>5.3314155014265875E-2</v>
      </c>
      <c r="M62" s="3">
        <f t="shared" si="3"/>
        <v>1</v>
      </c>
      <c r="N62" s="3">
        <f t="shared" si="4"/>
        <v>1</v>
      </c>
    </row>
    <row r="63" spans="1:14" ht="13.5" customHeight="1" thickBot="1" x14ac:dyDescent="0.25">
      <c r="A63" s="18">
        <v>43306</v>
      </c>
      <c r="B63" s="19">
        <v>0.3132638888888889</v>
      </c>
      <c r="C63" s="20" t="s">
        <v>77</v>
      </c>
      <c r="D63" s="20" t="s">
        <v>74</v>
      </c>
      <c r="E63" s="21">
        <v>358.27</v>
      </c>
      <c r="F63" s="21">
        <v>352</v>
      </c>
      <c r="G63" s="21">
        <v>355.92</v>
      </c>
      <c r="H63" s="21">
        <v>356.3</v>
      </c>
      <c r="I63" s="21">
        <v>364.54</v>
      </c>
      <c r="J63" s="4">
        <f t="shared" si="0"/>
        <v>3.5625000000000059E-2</v>
      </c>
      <c r="K63" s="4">
        <f t="shared" si="1"/>
        <v>-5.4986462723643353E-3</v>
      </c>
      <c r="L63" s="4">
        <f t="shared" si="2"/>
        <v>1.7500767577525438E-2</v>
      </c>
      <c r="M63" s="3">
        <f t="shared" si="3"/>
        <v>0</v>
      </c>
      <c r="N63" s="3">
        <f t="shared" si="4"/>
        <v>1</v>
      </c>
    </row>
    <row r="64" spans="1:14" s="6" customFormat="1" ht="28.5" customHeight="1" thickBot="1" x14ac:dyDescent="0.25">
      <c r="A64" s="18">
        <v>43306</v>
      </c>
      <c r="B64" s="19">
        <v>0.67369212962962965</v>
      </c>
      <c r="C64" s="20" t="s">
        <v>78</v>
      </c>
      <c r="D64" s="20" t="s">
        <v>74</v>
      </c>
      <c r="E64" s="21">
        <v>183.86</v>
      </c>
      <c r="F64" s="21">
        <v>182.77</v>
      </c>
      <c r="G64" s="21">
        <v>192.33</v>
      </c>
      <c r="H64" s="21">
        <v>194.67</v>
      </c>
      <c r="I64" s="21">
        <v>194.67</v>
      </c>
      <c r="J64" s="4">
        <f t="shared" si="0"/>
        <v>6.5109153581003318E-2</v>
      </c>
      <c r="K64" s="4">
        <f t="shared" si="1"/>
        <v>5.8794735124551141E-2</v>
      </c>
      <c r="L64" s="4">
        <f t="shared" si="2"/>
        <v>5.8794735124551141E-2</v>
      </c>
      <c r="M64" s="3">
        <f t="shared" si="3"/>
        <v>1</v>
      </c>
      <c r="N64" s="3">
        <f t="shared" si="4"/>
        <v>1</v>
      </c>
    </row>
    <row r="65" spans="1:14" ht="24.75" customHeight="1" thickBot="1" x14ac:dyDescent="0.25">
      <c r="A65" s="18">
        <v>43306</v>
      </c>
      <c r="B65" s="19">
        <v>0.68071759259259268</v>
      </c>
      <c r="C65" s="20" t="s">
        <v>79</v>
      </c>
      <c r="D65" s="20" t="s">
        <v>74</v>
      </c>
      <c r="E65" s="21">
        <v>67.97</v>
      </c>
      <c r="F65" s="21">
        <v>72.92</v>
      </c>
      <c r="G65" s="21">
        <v>74.489999999999995</v>
      </c>
      <c r="H65" s="21">
        <v>76.19</v>
      </c>
      <c r="I65" s="21">
        <v>76.19</v>
      </c>
      <c r="J65" s="4">
        <f t="shared" si="0"/>
        <v>4.4843664289632421E-2</v>
      </c>
      <c r="K65" s="4">
        <f t="shared" si="1"/>
        <v>0.12093570692952772</v>
      </c>
      <c r="L65" s="4">
        <f t="shared" si="2"/>
        <v>0.12093570692952772</v>
      </c>
      <c r="M65" s="3">
        <f t="shared" si="3"/>
        <v>1</v>
      </c>
      <c r="N65" s="3">
        <f t="shared" si="4"/>
        <v>1</v>
      </c>
    </row>
    <row r="66" spans="1:14" ht="25.5" customHeight="1" thickBot="1" x14ac:dyDescent="0.25">
      <c r="A66" s="18">
        <v>43307</v>
      </c>
      <c r="B66" s="19">
        <v>0.67043981481481485</v>
      </c>
      <c r="C66" s="20" t="s">
        <v>80</v>
      </c>
      <c r="D66" s="20" t="s">
        <v>74</v>
      </c>
      <c r="E66" s="21">
        <v>53.97</v>
      </c>
      <c r="F66" s="21">
        <v>53.77</v>
      </c>
      <c r="G66" s="21">
        <v>57.33</v>
      </c>
      <c r="H66" s="21">
        <v>58.1</v>
      </c>
      <c r="I66" s="21">
        <v>58.15</v>
      </c>
      <c r="J66" s="4">
        <f t="shared" si="0"/>
        <v>8.1458062116421703E-2</v>
      </c>
      <c r="K66" s="4">
        <f t="shared" si="1"/>
        <v>7.6523994811932602E-2</v>
      </c>
      <c r="L66" s="4">
        <f t="shared" si="2"/>
        <v>7.7450435427089126E-2</v>
      </c>
      <c r="M66" s="3">
        <f t="shared" si="3"/>
        <v>1</v>
      </c>
      <c r="N66" s="3">
        <f t="shared" si="4"/>
        <v>1</v>
      </c>
    </row>
    <row r="67" spans="1:14" ht="28.5" customHeight="1" thickBot="1" x14ac:dyDescent="0.25">
      <c r="A67" s="18">
        <v>43311</v>
      </c>
      <c r="B67" s="19">
        <v>0.29181712962962963</v>
      </c>
      <c r="C67" s="20" t="s">
        <v>81</v>
      </c>
      <c r="D67" s="20" t="s">
        <v>74</v>
      </c>
      <c r="E67" s="21">
        <v>19</v>
      </c>
      <c r="F67" s="21">
        <v>19.670000000000002</v>
      </c>
      <c r="G67" s="21">
        <v>19.600000000000001</v>
      </c>
      <c r="H67" s="21">
        <v>20</v>
      </c>
      <c r="I67" s="21">
        <v>20.65</v>
      </c>
      <c r="J67" s="4">
        <f t="shared" si="0"/>
        <v>4.9822064056939341E-2</v>
      </c>
      <c r="K67" s="4">
        <f t="shared" si="1"/>
        <v>5.2631578947368418E-2</v>
      </c>
      <c r="L67" s="4">
        <f t="shared" si="2"/>
        <v>8.6842105263157818E-2</v>
      </c>
      <c r="M67" s="3">
        <f t="shared" si="3"/>
        <v>1</v>
      </c>
      <c r="N67" s="3">
        <f t="shared" si="4"/>
        <v>1</v>
      </c>
    </row>
    <row r="68" spans="1:14" ht="27" customHeight="1" thickBot="1" x14ac:dyDescent="0.25">
      <c r="A68" s="18">
        <v>43311</v>
      </c>
      <c r="B68" s="19">
        <v>0.29189814814814813</v>
      </c>
      <c r="C68" s="20" t="s">
        <v>82</v>
      </c>
      <c r="D68" s="20" t="s">
        <v>74</v>
      </c>
      <c r="E68" s="21">
        <v>19.55</v>
      </c>
      <c r="F68" s="21">
        <v>21.1</v>
      </c>
      <c r="G68" s="21">
        <v>19.510000000000002</v>
      </c>
      <c r="H68" s="21">
        <v>21.64</v>
      </c>
      <c r="I68" s="21">
        <v>21.64</v>
      </c>
      <c r="J68" s="4">
        <f t="shared" si="0"/>
        <v>2.5592417061611333E-2</v>
      </c>
      <c r="K68" s="4">
        <f t="shared" si="1"/>
        <v>0.10690537084398975</v>
      </c>
      <c r="L68" s="4">
        <f t="shared" si="2"/>
        <v>0.10690537084398975</v>
      </c>
      <c r="M68" s="3">
        <f t="shared" si="3"/>
        <v>1</v>
      </c>
      <c r="N68" s="3">
        <f t="shared" si="4"/>
        <v>1</v>
      </c>
    </row>
    <row r="69" spans="1:14" ht="25.5" customHeight="1" thickBot="1" x14ac:dyDescent="0.25">
      <c r="A69" s="18">
        <v>43283</v>
      </c>
      <c r="B69" s="19">
        <v>4.1678240740740745E-2</v>
      </c>
      <c r="C69" s="20" t="s">
        <v>83</v>
      </c>
      <c r="D69" s="20" t="s">
        <v>84</v>
      </c>
      <c r="E69" s="21">
        <v>31.74</v>
      </c>
      <c r="F69" s="21">
        <v>31.06</v>
      </c>
      <c r="G69" s="23">
        <v>30.67</v>
      </c>
      <c r="H69" s="21">
        <v>31.08</v>
      </c>
      <c r="I69" s="21">
        <v>31.64</v>
      </c>
      <c r="J69" s="4">
        <f t="shared" si="0"/>
        <v>1.8673535093367735E-2</v>
      </c>
      <c r="K69" s="4">
        <f t="shared" si="1"/>
        <v>-2.079395085066163E-2</v>
      </c>
      <c r="L69" s="4">
        <f t="shared" si="2"/>
        <v>-3.150598613736543E-3</v>
      </c>
      <c r="M69" s="3">
        <f t="shared" si="3"/>
        <v>0</v>
      </c>
      <c r="N69" s="3">
        <f t="shared" si="4"/>
        <v>0</v>
      </c>
    </row>
    <row r="70" spans="1:14" ht="26.25" customHeight="1" thickBot="1" x14ac:dyDescent="0.25">
      <c r="A70" s="18">
        <v>43286</v>
      </c>
      <c r="B70" s="19">
        <v>0.3646064814814815</v>
      </c>
      <c r="C70" s="20" t="s">
        <v>85</v>
      </c>
      <c r="D70" s="20" t="s">
        <v>84</v>
      </c>
      <c r="E70" s="21">
        <v>25.8</v>
      </c>
      <c r="F70" s="21">
        <v>25.5</v>
      </c>
      <c r="G70" s="21">
        <v>25.9</v>
      </c>
      <c r="H70" s="21">
        <v>26</v>
      </c>
      <c r="I70" s="21">
        <v>26.2</v>
      </c>
      <c r="J70" s="4">
        <f t="shared" si="0"/>
        <v>2.7450980392156835E-2</v>
      </c>
      <c r="K70" s="4">
        <f t="shared" si="1"/>
        <v>7.7519379844960962E-3</v>
      </c>
      <c r="L70" s="4">
        <f t="shared" si="2"/>
        <v>1.5503875968992192E-2</v>
      </c>
      <c r="M70" s="3">
        <f t="shared" si="3"/>
        <v>1</v>
      </c>
      <c r="N70" s="3">
        <f t="shared" si="4"/>
        <v>1</v>
      </c>
    </row>
    <row r="71" spans="1:14" ht="30" customHeight="1" thickBot="1" x14ac:dyDescent="0.25">
      <c r="A71" s="18">
        <v>43290</v>
      </c>
      <c r="B71" s="19">
        <v>0.25008101851851855</v>
      </c>
      <c r="C71" s="20" t="s">
        <v>86</v>
      </c>
      <c r="D71" s="20" t="s">
        <v>84</v>
      </c>
      <c r="E71" s="21">
        <v>3.39</v>
      </c>
      <c r="F71" s="21">
        <v>3.45</v>
      </c>
      <c r="G71" s="21">
        <v>3.61</v>
      </c>
      <c r="H71" s="21">
        <v>3.68</v>
      </c>
      <c r="I71" s="21">
        <v>3.86</v>
      </c>
      <c r="J71" s="4">
        <f t="shared" si="0"/>
        <v>0.11884057971014483</v>
      </c>
      <c r="K71" s="4">
        <f t="shared" si="1"/>
        <v>8.5545722713864319E-2</v>
      </c>
      <c r="L71" s="4">
        <f t="shared" si="2"/>
        <v>0.1386430678466076</v>
      </c>
      <c r="M71" s="3">
        <f t="shared" si="3"/>
        <v>1</v>
      </c>
      <c r="N71" s="3">
        <f t="shared" si="4"/>
        <v>1</v>
      </c>
    </row>
    <row r="72" spans="1:14" ht="30" customHeight="1" thickBot="1" x14ac:dyDescent="0.25">
      <c r="A72" s="18">
        <v>43290</v>
      </c>
      <c r="B72" s="19">
        <v>0.66670138888888886</v>
      </c>
      <c r="C72" s="20" t="s">
        <v>87</v>
      </c>
      <c r="D72" s="20" t="s">
        <v>84</v>
      </c>
      <c r="E72" s="21">
        <v>11.93</v>
      </c>
      <c r="F72" s="21">
        <v>11.97</v>
      </c>
      <c r="G72" s="21">
        <v>12.23</v>
      </c>
      <c r="H72" s="21">
        <v>12.29</v>
      </c>
      <c r="I72" s="21">
        <v>13.06</v>
      </c>
      <c r="J72" s="4">
        <f t="shared" si="0"/>
        <v>9.1060985797827884E-2</v>
      </c>
      <c r="K72" s="4">
        <f t="shared" si="1"/>
        <v>3.0176026823134906E-2</v>
      </c>
      <c r="L72" s="4">
        <f t="shared" si="2"/>
        <v>9.4719195305951451E-2</v>
      </c>
      <c r="M72" s="3">
        <f t="shared" si="3"/>
        <v>1</v>
      </c>
      <c r="N72" s="3">
        <f t="shared" si="4"/>
        <v>1</v>
      </c>
    </row>
    <row r="73" spans="1:14" ht="24.75" customHeight="1" thickBot="1" x14ac:dyDescent="0.25">
      <c r="A73" s="18">
        <v>43291</v>
      </c>
      <c r="B73" s="19">
        <v>0.3336689814814815</v>
      </c>
      <c r="C73" s="20" t="s">
        <v>88</v>
      </c>
      <c r="D73" s="20" t="s">
        <v>84</v>
      </c>
      <c r="E73" s="21">
        <v>5.6</v>
      </c>
      <c r="F73" s="21">
        <v>5.6</v>
      </c>
      <c r="G73" s="21">
        <v>5.65</v>
      </c>
      <c r="H73" s="21">
        <v>5.75</v>
      </c>
      <c r="I73" s="21">
        <v>5.75</v>
      </c>
      <c r="J73" s="4">
        <f t="shared" si="0"/>
        <v>2.678571428571435E-2</v>
      </c>
      <c r="K73" s="4">
        <f t="shared" si="1"/>
        <v>2.678571428571435E-2</v>
      </c>
      <c r="L73" s="4">
        <f t="shared" si="2"/>
        <v>2.678571428571435E-2</v>
      </c>
      <c r="M73" s="3">
        <f t="shared" si="3"/>
        <v>1</v>
      </c>
      <c r="N73" s="3">
        <f t="shared" si="4"/>
        <v>1</v>
      </c>
    </row>
    <row r="74" spans="1:14" ht="25.5" customHeight="1" thickBot="1" x14ac:dyDescent="0.25">
      <c r="A74" s="18">
        <v>43291</v>
      </c>
      <c r="B74" s="19">
        <v>0.37511574074074078</v>
      </c>
      <c r="C74" s="20" t="s">
        <v>89</v>
      </c>
      <c r="D74" s="20" t="s">
        <v>84</v>
      </c>
      <c r="E74" s="21">
        <v>145.94999999999999</v>
      </c>
      <c r="F74" s="21">
        <v>146.47</v>
      </c>
      <c r="G74" s="21">
        <v>146.44</v>
      </c>
      <c r="H74" s="21">
        <v>146.94999999999999</v>
      </c>
      <c r="I74" s="21">
        <v>151.08000000000001</v>
      </c>
      <c r="J74" s="4">
        <f t="shared" si="0"/>
        <v>3.1474021984024124E-2</v>
      </c>
      <c r="K74" s="4">
        <f t="shared" si="1"/>
        <v>6.8516615279205209E-3</v>
      </c>
      <c r="L74" s="4">
        <f t="shared" si="2"/>
        <v>3.5149023638232441E-2</v>
      </c>
      <c r="M74" s="3">
        <f t="shared" si="3"/>
        <v>1</v>
      </c>
      <c r="N74" s="3">
        <f t="shared" si="4"/>
        <v>1</v>
      </c>
    </row>
    <row r="75" spans="1:14" ht="23.25" customHeight="1" thickBot="1" x14ac:dyDescent="0.25">
      <c r="A75" s="18">
        <v>43291</v>
      </c>
      <c r="B75" s="19">
        <v>0.37518518518518523</v>
      </c>
      <c r="C75" s="20" t="s">
        <v>90</v>
      </c>
      <c r="D75" s="20" t="s">
        <v>84</v>
      </c>
      <c r="E75" s="21">
        <v>32.75</v>
      </c>
      <c r="F75" s="21">
        <v>32.75</v>
      </c>
      <c r="G75" s="21">
        <v>33.26</v>
      </c>
      <c r="H75" s="21">
        <v>33.450000000000003</v>
      </c>
      <c r="I75" s="21">
        <v>35.380000000000003</v>
      </c>
      <c r="J75" s="4">
        <f t="shared" si="0"/>
        <v>8.0305343511450467E-2</v>
      </c>
      <c r="K75" s="4">
        <f t="shared" si="1"/>
        <v>2.1374045801526805E-2</v>
      </c>
      <c r="L75" s="4">
        <f t="shared" si="2"/>
        <v>8.0305343511450467E-2</v>
      </c>
      <c r="M75" s="3">
        <f t="shared" si="3"/>
        <v>1</v>
      </c>
      <c r="N75" s="3">
        <f t="shared" si="4"/>
        <v>1</v>
      </c>
    </row>
    <row r="76" spans="1:14" ht="24.75" customHeight="1" thickBot="1" x14ac:dyDescent="0.25">
      <c r="A76" s="18">
        <v>43292</v>
      </c>
      <c r="B76" s="19">
        <v>0.35447916666666668</v>
      </c>
      <c r="C76" s="20" t="s">
        <v>91</v>
      </c>
      <c r="D76" s="20" t="s">
        <v>84</v>
      </c>
      <c r="E76" s="21">
        <v>2.4300000000000002</v>
      </c>
      <c r="F76" s="21">
        <v>2.4300000000000002</v>
      </c>
      <c r="G76" s="21">
        <v>2.4</v>
      </c>
      <c r="H76" s="21">
        <v>2.4500000000000002</v>
      </c>
      <c r="I76" s="21">
        <v>2.4500000000000002</v>
      </c>
      <c r="J76" s="4">
        <f t="shared" si="0"/>
        <v>8.2304526748971252E-3</v>
      </c>
      <c r="K76" s="4">
        <f t="shared" si="1"/>
        <v>8.2304526748971252E-3</v>
      </c>
      <c r="L76" s="4">
        <f t="shared" si="2"/>
        <v>8.2304526748971252E-3</v>
      </c>
      <c r="M76" s="3">
        <f t="shared" si="3"/>
        <v>1</v>
      </c>
      <c r="N76" s="3">
        <f t="shared" si="4"/>
        <v>1</v>
      </c>
    </row>
    <row r="77" spans="1:14" ht="24.75" customHeight="1" thickBot="1" x14ac:dyDescent="0.25">
      <c r="A77" s="18">
        <v>43292</v>
      </c>
      <c r="B77" s="19">
        <v>0.35453703703703704</v>
      </c>
      <c r="C77" s="20" t="s">
        <v>92</v>
      </c>
      <c r="D77" s="20" t="s">
        <v>84</v>
      </c>
      <c r="E77" s="21">
        <v>1.48</v>
      </c>
      <c r="F77" s="21">
        <v>1.52</v>
      </c>
      <c r="G77" s="21">
        <v>1.52</v>
      </c>
      <c r="H77" s="21">
        <v>1.53</v>
      </c>
      <c r="I77" s="21">
        <v>1.6</v>
      </c>
      <c r="J77" s="4">
        <f t="shared" si="0"/>
        <v>5.2631578947368467E-2</v>
      </c>
      <c r="K77" s="4">
        <f t="shared" si="1"/>
        <v>3.3783783783783813E-2</v>
      </c>
      <c r="L77" s="4">
        <f t="shared" si="2"/>
        <v>8.1081081081081155E-2</v>
      </c>
      <c r="M77" s="3">
        <f t="shared" si="3"/>
        <v>1</v>
      </c>
      <c r="N77" s="3">
        <f t="shared" si="4"/>
        <v>1</v>
      </c>
    </row>
    <row r="78" spans="1:14" ht="15.75" thickBot="1" x14ac:dyDescent="0.25">
      <c r="A78" s="18">
        <v>43293</v>
      </c>
      <c r="B78" s="19">
        <v>0.28820601851851851</v>
      </c>
      <c r="C78" s="20" t="s">
        <v>93</v>
      </c>
      <c r="D78" s="20" t="s">
        <v>84</v>
      </c>
      <c r="E78" s="21">
        <v>32.36</v>
      </c>
      <c r="F78" s="21">
        <v>32.53</v>
      </c>
      <c r="G78" s="21">
        <v>32.33</v>
      </c>
      <c r="H78" s="21">
        <v>32.61</v>
      </c>
      <c r="I78" s="21">
        <v>32.909999999999997</v>
      </c>
      <c r="J78" s="4">
        <f t="shared" si="0"/>
        <v>1.168152474638781E-2</v>
      </c>
      <c r="K78" s="4">
        <f t="shared" si="1"/>
        <v>7.7255871446229914E-3</v>
      </c>
      <c r="L78" s="4">
        <f t="shared" si="2"/>
        <v>1.6996291718170492E-2</v>
      </c>
      <c r="M78" s="3">
        <f t="shared" si="3"/>
        <v>1</v>
      </c>
      <c r="N78" s="3">
        <f t="shared" si="4"/>
        <v>1</v>
      </c>
    </row>
    <row r="79" spans="1:14" ht="15.75" thickBot="1" x14ac:dyDescent="0.25">
      <c r="A79" s="18">
        <v>43293</v>
      </c>
      <c r="B79" s="19">
        <v>0.33355324074074072</v>
      </c>
      <c r="C79" s="20" t="s">
        <v>94</v>
      </c>
      <c r="D79" s="20" t="s">
        <v>84</v>
      </c>
      <c r="E79" s="21">
        <v>57.64</v>
      </c>
      <c r="F79" s="21">
        <v>58.51</v>
      </c>
      <c r="G79" s="21">
        <v>60.01</v>
      </c>
      <c r="H79" s="21">
        <v>60.72</v>
      </c>
      <c r="I79" s="21">
        <v>60.72</v>
      </c>
      <c r="J79" s="4">
        <f t="shared" si="0"/>
        <v>3.7771321141685195E-2</v>
      </c>
      <c r="K79" s="4">
        <f t="shared" si="1"/>
        <v>5.3435114503816765E-2</v>
      </c>
      <c r="L79" s="4">
        <f t="shared" si="2"/>
        <v>5.3435114503816765E-2</v>
      </c>
      <c r="M79" s="3">
        <f t="shared" si="3"/>
        <v>1</v>
      </c>
      <c r="N79" s="3">
        <f t="shared" si="4"/>
        <v>1</v>
      </c>
    </row>
    <row r="80" spans="1:14" ht="15.75" thickBot="1" x14ac:dyDescent="0.25">
      <c r="A80" s="18">
        <v>43293</v>
      </c>
      <c r="B80" s="19">
        <v>0.67021990740740733</v>
      </c>
      <c r="C80" s="20" t="s">
        <v>95</v>
      </c>
      <c r="D80" s="20" t="s">
        <v>84</v>
      </c>
      <c r="E80" s="21">
        <v>30.86</v>
      </c>
      <c r="F80" s="21">
        <v>30.64</v>
      </c>
      <c r="G80" s="21">
        <v>31.31</v>
      </c>
      <c r="H80" s="21">
        <v>31.36</v>
      </c>
      <c r="I80" s="21">
        <v>31.66</v>
      </c>
      <c r="J80" s="4">
        <f t="shared" si="0"/>
        <v>3.3289817232375965E-2</v>
      </c>
      <c r="K80" s="4">
        <f t="shared" si="1"/>
        <v>1.6202203499675955E-2</v>
      </c>
      <c r="L80" s="4">
        <f t="shared" si="2"/>
        <v>2.5923525599481554E-2</v>
      </c>
      <c r="M80" s="3">
        <f t="shared" si="3"/>
        <v>1</v>
      </c>
      <c r="N80" s="3">
        <f t="shared" si="4"/>
        <v>1</v>
      </c>
    </row>
    <row r="81" spans="1:14" ht="15.75" thickBot="1" x14ac:dyDescent="0.25">
      <c r="A81" s="18">
        <v>43294</v>
      </c>
      <c r="B81" s="19">
        <v>0.45721064814814816</v>
      </c>
      <c r="C81" s="24" t="s">
        <v>96</v>
      </c>
      <c r="D81" s="22" t="s">
        <v>84</v>
      </c>
      <c r="E81" s="21">
        <v>10.199999999999999</v>
      </c>
      <c r="F81" s="21">
        <v>10.41</v>
      </c>
      <c r="G81" s="21">
        <v>10.76</v>
      </c>
      <c r="H81" s="21">
        <v>11.85</v>
      </c>
      <c r="I81" s="21">
        <v>11.85</v>
      </c>
      <c r="J81" s="4">
        <f t="shared" si="0"/>
        <v>0.13832853025936595</v>
      </c>
      <c r="K81" s="4">
        <f t="shared" si="1"/>
        <v>0.16176470588235298</v>
      </c>
      <c r="L81" s="4">
        <f t="shared" si="2"/>
        <v>0.16176470588235298</v>
      </c>
      <c r="M81" s="3">
        <f t="shared" si="3"/>
        <v>1</v>
      </c>
      <c r="N81" s="3">
        <f t="shared" si="4"/>
        <v>1</v>
      </c>
    </row>
    <row r="82" spans="1:14" ht="15.75" thickBot="1" x14ac:dyDescent="0.25">
      <c r="A82" s="18">
        <v>43297</v>
      </c>
      <c r="B82" s="19">
        <v>0.38160879629629635</v>
      </c>
      <c r="C82" s="20" t="s">
        <v>97</v>
      </c>
      <c r="D82" s="20" t="s">
        <v>84</v>
      </c>
      <c r="E82" s="21">
        <v>18.45</v>
      </c>
      <c r="F82" s="21">
        <v>18.98</v>
      </c>
      <c r="G82" s="21">
        <v>18.190000000000001</v>
      </c>
      <c r="H82" s="21">
        <v>19.170000000000002</v>
      </c>
      <c r="I82" s="21">
        <v>19.170000000000002</v>
      </c>
      <c r="J82" s="4">
        <f t="shared" si="0"/>
        <v>1.0010537407797749E-2</v>
      </c>
      <c r="K82" s="4">
        <f t="shared" si="1"/>
        <v>3.9024390243902571E-2</v>
      </c>
      <c r="L82" s="4">
        <f t="shared" si="2"/>
        <v>3.9024390243902571E-2</v>
      </c>
      <c r="M82" s="3">
        <f t="shared" si="3"/>
        <v>1</v>
      </c>
      <c r="N82" s="3">
        <f t="shared" si="4"/>
        <v>1</v>
      </c>
    </row>
    <row r="83" spans="1:14" ht="15.75" thickBot="1" x14ac:dyDescent="0.25">
      <c r="A83" s="18">
        <v>43297</v>
      </c>
      <c r="B83" s="19">
        <v>0.40278935185185188</v>
      </c>
      <c r="C83" s="20" t="s">
        <v>98</v>
      </c>
      <c r="D83" s="20" t="s">
        <v>84</v>
      </c>
      <c r="E83" s="21">
        <v>20.100000000000001</v>
      </c>
      <c r="F83" s="21">
        <v>20.149999999999999</v>
      </c>
      <c r="G83" s="21">
        <v>19.850000000000001</v>
      </c>
      <c r="H83" s="21">
        <v>20.55</v>
      </c>
      <c r="I83" s="21">
        <v>20.55</v>
      </c>
      <c r="J83" s="4">
        <f t="shared" si="0"/>
        <v>1.9851116625310281E-2</v>
      </c>
      <c r="K83" s="4">
        <f t="shared" si="1"/>
        <v>2.2388059701492501E-2</v>
      </c>
      <c r="L83" s="4">
        <f t="shared" si="2"/>
        <v>2.2388059701492501E-2</v>
      </c>
      <c r="M83" s="3">
        <f t="shared" si="3"/>
        <v>1</v>
      </c>
      <c r="N83" s="3">
        <f t="shared" si="4"/>
        <v>1</v>
      </c>
    </row>
    <row r="84" spans="1:14" ht="15.75" thickBot="1" x14ac:dyDescent="0.25">
      <c r="A84" s="18">
        <v>43297</v>
      </c>
      <c r="B84" s="19">
        <v>0.44237268518518519</v>
      </c>
      <c r="C84" s="20" t="s">
        <v>99</v>
      </c>
      <c r="D84" s="20" t="s">
        <v>84</v>
      </c>
      <c r="E84" s="21">
        <v>49.45</v>
      </c>
      <c r="F84" s="21">
        <v>49.4</v>
      </c>
      <c r="G84" s="21">
        <v>48.09</v>
      </c>
      <c r="H84" s="21">
        <v>49.53</v>
      </c>
      <c r="I84" s="21">
        <v>49.56</v>
      </c>
      <c r="J84" s="4">
        <f t="shared" si="0"/>
        <v>3.2388663967612085E-3</v>
      </c>
      <c r="K84" s="4">
        <f t="shared" si="1"/>
        <v>1.617795753286113E-3</v>
      </c>
      <c r="L84" s="4">
        <f t="shared" si="2"/>
        <v>2.2244691607684413E-3</v>
      </c>
      <c r="M84" s="3">
        <f t="shared" si="3"/>
        <v>1</v>
      </c>
      <c r="N84" s="3">
        <f t="shared" si="4"/>
        <v>1</v>
      </c>
    </row>
    <row r="85" spans="1:14" ht="15.75" thickBot="1" x14ac:dyDescent="0.25">
      <c r="A85" s="18">
        <v>43298</v>
      </c>
      <c r="B85" s="19">
        <v>0.20348379629629632</v>
      </c>
      <c r="C85" s="20" t="s">
        <v>100</v>
      </c>
      <c r="D85" s="20" t="s">
        <v>84</v>
      </c>
      <c r="E85" s="21">
        <v>157.69999999999999</v>
      </c>
      <c r="F85" s="21">
        <v>157.18</v>
      </c>
      <c r="G85" s="21">
        <v>158.72999999999999</v>
      </c>
      <c r="H85" s="21">
        <v>159.08000000000001</v>
      </c>
      <c r="I85" s="21">
        <v>165.32</v>
      </c>
      <c r="J85" s="4">
        <f t="shared" si="0"/>
        <v>5.1787759256902828E-2</v>
      </c>
      <c r="K85" s="4">
        <f t="shared" si="1"/>
        <v>8.7507926442614084E-3</v>
      </c>
      <c r="L85" s="4">
        <f t="shared" si="2"/>
        <v>4.831959416613827E-2</v>
      </c>
      <c r="M85" s="3">
        <f t="shared" si="3"/>
        <v>1</v>
      </c>
      <c r="N85" s="3">
        <f t="shared" si="4"/>
        <v>1</v>
      </c>
    </row>
    <row r="86" spans="1:14" ht="15.75" thickBot="1" x14ac:dyDescent="0.25">
      <c r="A86" s="18">
        <v>43298</v>
      </c>
      <c r="B86" s="19">
        <v>0.28805555555555556</v>
      </c>
      <c r="C86" s="20" t="s">
        <v>101</v>
      </c>
      <c r="D86" s="20" t="s">
        <v>84</v>
      </c>
      <c r="E86" s="21">
        <v>13.1</v>
      </c>
      <c r="F86" s="21">
        <v>12.96</v>
      </c>
      <c r="G86" s="21">
        <v>12.72</v>
      </c>
      <c r="H86" s="21">
        <v>13.03</v>
      </c>
      <c r="I86" s="21">
        <v>13.03</v>
      </c>
      <c r="J86" s="4">
        <f t="shared" si="0"/>
        <v>5.4012345679011189E-3</v>
      </c>
      <c r="K86" s="4">
        <f t="shared" si="1"/>
        <v>-5.3435114503817011E-3</v>
      </c>
      <c r="L86" s="4">
        <f t="shared" si="2"/>
        <v>-5.3435114503817011E-3</v>
      </c>
      <c r="M86" s="3">
        <f t="shared" si="3"/>
        <v>0</v>
      </c>
      <c r="N86" s="3">
        <f t="shared" si="4"/>
        <v>0</v>
      </c>
    </row>
    <row r="87" spans="1:14" ht="15.75" thickBot="1" x14ac:dyDescent="0.25">
      <c r="A87" s="18">
        <v>43298</v>
      </c>
      <c r="B87" s="19">
        <v>0.35423611111111114</v>
      </c>
      <c r="C87" s="20" t="s">
        <v>102</v>
      </c>
      <c r="D87" s="20" t="s">
        <v>84</v>
      </c>
      <c r="E87" s="21">
        <v>77.099999999999994</v>
      </c>
      <c r="F87" s="21">
        <v>76.91</v>
      </c>
      <c r="G87" s="21">
        <v>78.2</v>
      </c>
      <c r="H87" s="21">
        <v>78.53</v>
      </c>
      <c r="I87" s="21">
        <v>78.849999999999994</v>
      </c>
      <c r="J87" s="4">
        <f t="shared" si="0"/>
        <v>2.5224288128981899E-2</v>
      </c>
      <c r="K87" s="4">
        <f t="shared" si="1"/>
        <v>1.8547341115434591E-2</v>
      </c>
      <c r="L87" s="4">
        <f t="shared" si="2"/>
        <v>2.269779507133593E-2</v>
      </c>
      <c r="M87" s="3">
        <f t="shared" si="3"/>
        <v>1</v>
      </c>
      <c r="N87" s="3">
        <f t="shared" si="4"/>
        <v>1</v>
      </c>
    </row>
    <row r="88" spans="1:14" ht="15.75" thickBot="1" x14ac:dyDescent="0.25">
      <c r="A88" s="18">
        <v>43298</v>
      </c>
      <c r="B88" s="19">
        <v>0.3544444444444444</v>
      </c>
      <c r="C88" s="20" t="s">
        <v>103</v>
      </c>
      <c r="D88" s="20" t="s">
        <v>84</v>
      </c>
      <c r="E88" s="21">
        <v>3.5</v>
      </c>
      <c r="F88" s="21">
        <v>3.57</v>
      </c>
      <c r="G88" s="21">
        <v>3.66</v>
      </c>
      <c r="H88" s="21">
        <v>3.7</v>
      </c>
      <c r="I88" s="21">
        <v>3.84</v>
      </c>
      <c r="J88" s="4">
        <f t="shared" si="0"/>
        <v>7.5630252100840345E-2</v>
      </c>
      <c r="K88" s="4">
        <f t="shared" si="1"/>
        <v>5.7142857142857197E-2</v>
      </c>
      <c r="L88" s="4">
        <f t="shared" si="2"/>
        <v>9.71428571428571E-2</v>
      </c>
      <c r="M88" s="3">
        <f t="shared" si="3"/>
        <v>1</v>
      </c>
      <c r="N88" s="3">
        <f t="shared" si="4"/>
        <v>1</v>
      </c>
    </row>
    <row r="89" spans="1:14" ht="15.75" thickBot="1" x14ac:dyDescent="0.25">
      <c r="A89" s="18">
        <v>43298</v>
      </c>
      <c r="B89" s="19">
        <v>0.41682870370370373</v>
      </c>
      <c r="C89" s="20" t="s">
        <v>104</v>
      </c>
      <c r="D89" s="20" t="s">
        <v>84</v>
      </c>
      <c r="E89" s="21">
        <v>68.349999999999994</v>
      </c>
      <c r="F89" s="21">
        <v>68.5</v>
      </c>
      <c r="G89" s="21">
        <v>69.099999999999994</v>
      </c>
      <c r="H89" s="21">
        <v>69.319999999999993</v>
      </c>
      <c r="I89" s="21">
        <v>70.599999999999994</v>
      </c>
      <c r="J89" s="4">
        <f t="shared" si="0"/>
        <v>3.065693430656926E-2</v>
      </c>
      <c r="K89" s="4">
        <f t="shared" si="1"/>
        <v>1.4191660570592523E-2</v>
      </c>
      <c r="L89" s="4">
        <f t="shared" si="2"/>
        <v>3.2918800292611558E-2</v>
      </c>
      <c r="M89" s="3">
        <f t="shared" si="3"/>
        <v>1</v>
      </c>
      <c r="N89" s="3">
        <f t="shared" si="4"/>
        <v>1</v>
      </c>
    </row>
    <row r="90" spans="1:14" ht="15.75" thickBot="1" x14ac:dyDescent="0.25">
      <c r="A90" s="18">
        <v>43298</v>
      </c>
      <c r="B90" s="19">
        <v>0.45841435185185181</v>
      </c>
      <c r="C90" s="20" t="s">
        <v>105</v>
      </c>
      <c r="D90" s="20" t="s">
        <v>84</v>
      </c>
      <c r="E90" s="21">
        <v>121.35</v>
      </c>
      <c r="F90" s="21">
        <v>121.2</v>
      </c>
      <c r="G90" s="21">
        <v>122.45</v>
      </c>
      <c r="H90" s="21">
        <v>122.57</v>
      </c>
      <c r="I90" s="21">
        <v>123.31</v>
      </c>
      <c r="J90" s="4">
        <f t="shared" si="0"/>
        <v>1.7409240924092403E-2</v>
      </c>
      <c r="K90" s="4">
        <f t="shared" si="1"/>
        <v>1.0053564070869377E-2</v>
      </c>
      <c r="L90" s="4">
        <f t="shared" si="2"/>
        <v>1.6151627523691866E-2</v>
      </c>
      <c r="M90" s="3">
        <f t="shared" si="3"/>
        <v>1</v>
      </c>
      <c r="N90" s="3">
        <f t="shared" si="4"/>
        <v>1</v>
      </c>
    </row>
    <row r="91" spans="1:14" ht="15.75" thickBot="1" x14ac:dyDescent="0.25">
      <c r="A91" s="18">
        <v>43304</v>
      </c>
      <c r="B91" s="19">
        <v>0.29211805555555553</v>
      </c>
      <c r="C91" s="20" t="s">
        <v>106</v>
      </c>
      <c r="D91" s="20" t="s">
        <v>84</v>
      </c>
      <c r="E91" s="21">
        <v>17.63</v>
      </c>
      <c r="F91" s="21">
        <v>17.7</v>
      </c>
      <c r="G91" s="21">
        <v>17.66</v>
      </c>
      <c r="H91" s="21">
        <v>17.86</v>
      </c>
      <c r="I91" s="21">
        <v>18.23</v>
      </c>
      <c r="J91" s="4">
        <f t="shared" ref="J91:J115" si="5">(I91-F91)/F91</f>
        <v>2.9943502824858824E-2</v>
      </c>
      <c r="K91" s="4">
        <f t="shared" ref="K91:K115" si="6">(H91-E91)/E91</f>
        <v>1.3045944412932527E-2</v>
      </c>
      <c r="L91" s="4">
        <f t="shared" ref="L91:L115" si="7">(I91-E91)/E91</f>
        <v>3.4032898468519653E-2</v>
      </c>
      <c r="M91" s="3">
        <f t="shared" ref="M91:M115" si="8">IF(K91&gt;0,1,0)</f>
        <v>1</v>
      </c>
      <c r="N91" s="3">
        <f t="shared" ref="N91:N115" si="9">IF(L91&gt;0,1,0)</f>
        <v>1</v>
      </c>
    </row>
    <row r="92" spans="1:14" ht="15.75" thickBot="1" x14ac:dyDescent="0.25">
      <c r="A92" s="18">
        <v>43304</v>
      </c>
      <c r="B92" s="19">
        <v>0.33378472222222227</v>
      </c>
      <c r="C92" s="20" t="s">
        <v>107</v>
      </c>
      <c r="D92" s="20" t="s">
        <v>84</v>
      </c>
      <c r="E92" s="21">
        <v>34.909999999999997</v>
      </c>
      <c r="F92" s="21">
        <v>34.79</v>
      </c>
      <c r="G92" s="21">
        <v>34.5</v>
      </c>
      <c r="H92" s="21">
        <v>34.9</v>
      </c>
      <c r="I92" s="21">
        <v>35.270000000000003</v>
      </c>
      <c r="J92" s="4">
        <f t="shared" si="5"/>
        <v>1.3797068123023972E-2</v>
      </c>
      <c r="K92" s="4">
        <f t="shared" si="6"/>
        <v>-2.8645087367510773E-4</v>
      </c>
      <c r="L92" s="4">
        <f t="shared" si="7"/>
        <v>1.0312231452306118E-2</v>
      </c>
      <c r="M92" s="3">
        <f t="shared" si="8"/>
        <v>0</v>
      </c>
      <c r="N92" s="3">
        <f t="shared" si="9"/>
        <v>1</v>
      </c>
    </row>
    <row r="93" spans="1:14" ht="15.75" thickBot="1" x14ac:dyDescent="0.25">
      <c r="A93" s="18">
        <v>43304</v>
      </c>
      <c r="B93" s="19">
        <v>0.37616898148148148</v>
      </c>
      <c r="C93" s="20" t="s">
        <v>75</v>
      </c>
      <c r="D93" s="20" t="s">
        <v>84</v>
      </c>
      <c r="E93" s="21">
        <v>153.13</v>
      </c>
      <c r="F93" s="21">
        <v>152.86000000000001</v>
      </c>
      <c r="G93" s="21">
        <v>153.69999999999999</v>
      </c>
      <c r="H93" s="21">
        <v>153.79</v>
      </c>
      <c r="I93" s="21">
        <v>159.79</v>
      </c>
      <c r="J93" s="4">
        <f t="shared" si="5"/>
        <v>4.5335601203715672E-2</v>
      </c>
      <c r="K93" s="4">
        <f t="shared" si="6"/>
        <v>4.3100633448703496E-3</v>
      </c>
      <c r="L93" s="4">
        <f t="shared" si="7"/>
        <v>4.3492457389146456E-2</v>
      </c>
      <c r="M93" s="3">
        <f t="shared" si="8"/>
        <v>1</v>
      </c>
      <c r="N93" s="3">
        <f t="shared" si="9"/>
        <v>1</v>
      </c>
    </row>
    <row r="94" spans="1:14" ht="27" customHeight="1" thickBot="1" x14ac:dyDescent="0.25">
      <c r="A94" s="18">
        <v>43306</v>
      </c>
      <c r="B94" s="19">
        <v>0.26262731481481483</v>
      </c>
      <c r="C94" s="20" t="s">
        <v>108</v>
      </c>
      <c r="D94" s="20" t="s">
        <v>84</v>
      </c>
      <c r="E94" s="21">
        <v>63.22</v>
      </c>
      <c r="F94" s="21">
        <v>63.29</v>
      </c>
      <c r="G94" s="21">
        <v>63.75</v>
      </c>
      <c r="H94" s="21">
        <v>63.92</v>
      </c>
      <c r="I94" s="21">
        <v>69.290000000000006</v>
      </c>
      <c r="J94" s="4">
        <f t="shared" si="5"/>
        <v>9.4801706430715865E-2</v>
      </c>
      <c r="K94" s="4">
        <f t="shared" si="6"/>
        <v>1.1072445428661861E-2</v>
      </c>
      <c r="L94" s="4">
        <f t="shared" si="7"/>
        <v>9.6013919645681858E-2</v>
      </c>
      <c r="M94" s="3">
        <f t="shared" si="8"/>
        <v>1</v>
      </c>
      <c r="N94" s="3">
        <f t="shared" si="9"/>
        <v>1</v>
      </c>
    </row>
    <row r="95" spans="1:14" ht="27" customHeight="1" thickBot="1" x14ac:dyDescent="0.25">
      <c r="A95" s="18">
        <v>43311</v>
      </c>
      <c r="B95" s="19">
        <v>0.35467592592592595</v>
      </c>
      <c r="C95" s="20" t="s">
        <v>109</v>
      </c>
      <c r="D95" s="20" t="s">
        <v>84</v>
      </c>
      <c r="E95" s="21">
        <v>63.86</v>
      </c>
      <c r="F95" s="21">
        <v>64.06</v>
      </c>
      <c r="G95" s="21">
        <v>63.62</v>
      </c>
      <c r="H95" s="21">
        <v>64.290000000000006</v>
      </c>
      <c r="I95" s="21">
        <v>64.540000000000006</v>
      </c>
      <c r="J95" s="4">
        <f t="shared" si="5"/>
        <v>7.4929753356229156E-3</v>
      </c>
      <c r="K95" s="4">
        <f t="shared" si="6"/>
        <v>6.733479486376555E-3</v>
      </c>
      <c r="L95" s="4">
        <f t="shared" si="7"/>
        <v>1.0648293141246584E-2</v>
      </c>
      <c r="M95" s="3">
        <f t="shared" si="8"/>
        <v>1</v>
      </c>
      <c r="N95" s="3">
        <f t="shared" si="9"/>
        <v>1</v>
      </c>
    </row>
    <row r="96" spans="1:14" ht="15.75" thickBot="1" x14ac:dyDescent="0.25">
      <c r="A96" s="18">
        <v>43311</v>
      </c>
      <c r="B96" s="19">
        <v>0.36809027777777775</v>
      </c>
      <c r="C96" s="20" t="s">
        <v>110</v>
      </c>
      <c r="D96" s="20" t="s">
        <v>84</v>
      </c>
      <c r="E96" s="21">
        <v>4.4800000000000004</v>
      </c>
      <c r="F96" s="21">
        <v>4.5199999999999996</v>
      </c>
      <c r="G96" s="21">
        <v>4.3899999999999997</v>
      </c>
      <c r="H96" s="21">
        <v>4.54</v>
      </c>
      <c r="I96" s="21">
        <v>4.54</v>
      </c>
      <c r="J96" s="4">
        <f t="shared" si="5"/>
        <v>4.4247787610620492E-3</v>
      </c>
      <c r="K96" s="4">
        <f t="shared" si="6"/>
        <v>1.3392857142857054E-2</v>
      </c>
      <c r="L96" s="4">
        <f t="shared" si="7"/>
        <v>1.3392857142857054E-2</v>
      </c>
      <c r="M96" s="3">
        <f t="shared" si="8"/>
        <v>1</v>
      </c>
      <c r="N96" s="3">
        <f t="shared" si="9"/>
        <v>1</v>
      </c>
    </row>
    <row r="97" spans="1:14" ht="24.75" customHeight="1" thickBot="1" x14ac:dyDescent="0.25">
      <c r="A97" s="18">
        <v>43311</v>
      </c>
      <c r="B97" s="19">
        <v>0.52710648148148154</v>
      </c>
      <c r="C97" s="20" t="s">
        <v>111</v>
      </c>
      <c r="D97" s="20" t="s">
        <v>84</v>
      </c>
      <c r="E97" s="21">
        <v>72.06</v>
      </c>
      <c r="F97" s="21">
        <v>72.17</v>
      </c>
      <c r="G97" s="21">
        <v>70.650000000000006</v>
      </c>
      <c r="H97" s="21">
        <v>70.819999999999993</v>
      </c>
      <c r="I97" s="21">
        <v>74.27</v>
      </c>
      <c r="J97" s="4">
        <f t="shared" si="5"/>
        <v>2.9097963142579938E-2</v>
      </c>
      <c r="K97" s="4">
        <f t="shared" si="6"/>
        <v>-1.7207882320288775E-2</v>
      </c>
      <c r="L97" s="4">
        <f t="shared" si="7"/>
        <v>3.0668887038578875E-2</v>
      </c>
      <c r="M97" s="3">
        <f t="shared" si="8"/>
        <v>0</v>
      </c>
      <c r="N97" s="3">
        <f t="shared" si="9"/>
        <v>1</v>
      </c>
    </row>
    <row r="98" spans="1:14" ht="14.25" customHeight="1" thickBot="1" x14ac:dyDescent="0.25">
      <c r="A98" s="18">
        <v>43312</v>
      </c>
      <c r="B98" s="19">
        <v>0.24449074074074073</v>
      </c>
      <c r="C98" s="20" t="s">
        <v>112</v>
      </c>
      <c r="D98" s="20" t="s">
        <v>84</v>
      </c>
      <c r="E98" s="21">
        <v>19.350000000000001</v>
      </c>
      <c r="F98" s="21">
        <v>20.3</v>
      </c>
      <c r="G98" s="21">
        <v>19.97</v>
      </c>
      <c r="H98" s="21">
        <v>20.43</v>
      </c>
      <c r="I98" s="21">
        <v>20.43</v>
      </c>
      <c r="J98" s="4">
        <f t="shared" si="5"/>
        <v>6.4039408866994581E-3</v>
      </c>
      <c r="K98" s="4">
        <f t="shared" si="6"/>
        <v>5.5813953488372002E-2</v>
      </c>
      <c r="L98" s="4">
        <f t="shared" si="7"/>
        <v>5.5813953488372002E-2</v>
      </c>
      <c r="M98" s="3">
        <f t="shared" si="8"/>
        <v>1</v>
      </c>
      <c r="N98" s="3">
        <f t="shared" si="9"/>
        <v>1</v>
      </c>
    </row>
    <row r="99" spans="1:14" ht="15.75" customHeight="1" thickBot="1" x14ac:dyDescent="0.25">
      <c r="A99" s="18">
        <v>43283</v>
      </c>
      <c r="B99" s="19">
        <v>0.37508101851851849</v>
      </c>
      <c r="C99" s="20" t="s">
        <v>113</v>
      </c>
      <c r="D99" s="20" t="s">
        <v>114</v>
      </c>
      <c r="E99" s="21">
        <v>3.25</v>
      </c>
      <c r="F99" s="21">
        <v>3.26</v>
      </c>
      <c r="G99" s="21">
        <v>3.4049999999999998</v>
      </c>
      <c r="H99" s="21">
        <v>3.42</v>
      </c>
      <c r="I99" s="21">
        <v>3.49</v>
      </c>
      <c r="J99" s="4">
        <f t="shared" si="5"/>
        <v>7.0552147239263938E-2</v>
      </c>
      <c r="K99" s="4">
        <f t="shared" si="6"/>
        <v>5.2307692307692284E-2</v>
      </c>
      <c r="L99" s="4">
        <f t="shared" si="7"/>
        <v>7.3846153846153909E-2</v>
      </c>
      <c r="M99" s="3">
        <f t="shared" si="8"/>
        <v>1</v>
      </c>
      <c r="N99" s="3">
        <f t="shared" si="9"/>
        <v>1</v>
      </c>
    </row>
    <row r="100" spans="1:14" ht="14.25" customHeight="1" thickBot="1" x14ac:dyDescent="0.25">
      <c r="A100" s="18">
        <v>43287</v>
      </c>
      <c r="B100" s="19">
        <v>0.67018518518518511</v>
      </c>
      <c r="C100" s="20" t="s">
        <v>115</v>
      </c>
      <c r="D100" s="20" t="s">
        <v>114</v>
      </c>
      <c r="E100" s="21">
        <v>8.3000000000000007</v>
      </c>
      <c r="F100" s="21">
        <v>8.5399999999999991</v>
      </c>
      <c r="G100" s="21">
        <v>8.85</v>
      </c>
      <c r="H100" s="21">
        <v>9</v>
      </c>
      <c r="I100" s="21">
        <v>9.0500000000000007</v>
      </c>
      <c r="J100" s="4">
        <f t="shared" si="5"/>
        <v>5.971896955503532E-2</v>
      </c>
      <c r="K100" s="4">
        <f t="shared" si="6"/>
        <v>8.4337349397590272E-2</v>
      </c>
      <c r="L100" s="4">
        <f t="shared" si="7"/>
        <v>9.0361445783132516E-2</v>
      </c>
      <c r="M100" s="3">
        <f t="shared" si="8"/>
        <v>1</v>
      </c>
      <c r="N100" s="3">
        <f t="shared" si="9"/>
        <v>1</v>
      </c>
    </row>
    <row r="101" spans="1:14" ht="15" customHeight="1" thickBot="1" x14ac:dyDescent="0.25">
      <c r="A101" s="18">
        <v>43290</v>
      </c>
      <c r="B101" s="19">
        <v>0.66667824074074078</v>
      </c>
      <c r="C101" s="20" t="s">
        <v>116</v>
      </c>
      <c r="D101" s="20" t="s">
        <v>114</v>
      </c>
      <c r="E101" s="21">
        <v>61.84</v>
      </c>
      <c r="F101" s="21">
        <v>62.88</v>
      </c>
      <c r="G101" s="21">
        <v>62.58</v>
      </c>
      <c r="H101" s="21">
        <v>62.89</v>
      </c>
      <c r="I101" s="21">
        <v>63.71</v>
      </c>
      <c r="J101" s="4">
        <f t="shared" si="5"/>
        <v>1.3199745547073764E-2</v>
      </c>
      <c r="K101" s="4">
        <f t="shared" si="6"/>
        <v>1.6979301423027119E-2</v>
      </c>
      <c r="L101" s="4">
        <f t="shared" si="7"/>
        <v>3.0239327296248338E-2</v>
      </c>
      <c r="M101" s="3">
        <f t="shared" si="8"/>
        <v>1</v>
      </c>
      <c r="N101" s="3">
        <f t="shared" si="9"/>
        <v>1</v>
      </c>
    </row>
    <row r="102" spans="1:14" ht="14.25" customHeight="1" thickBot="1" x14ac:dyDescent="0.25">
      <c r="A102" s="18">
        <v>43293</v>
      </c>
      <c r="B102" s="19">
        <v>0.67792824074074076</v>
      </c>
      <c r="C102" s="20" t="s">
        <v>117</v>
      </c>
      <c r="D102" s="20" t="s">
        <v>114</v>
      </c>
      <c r="E102" s="21">
        <v>43.72</v>
      </c>
      <c r="F102" s="21">
        <v>44.29</v>
      </c>
      <c r="G102" s="21">
        <v>45.15</v>
      </c>
      <c r="H102" s="21">
        <v>45.23</v>
      </c>
      <c r="I102" s="21">
        <v>45.47</v>
      </c>
      <c r="J102" s="4">
        <f t="shared" si="5"/>
        <v>2.6642582975841041E-2</v>
      </c>
      <c r="K102" s="4">
        <f t="shared" si="6"/>
        <v>3.4537968892955122E-2</v>
      </c>
      <c r="L102" s="4">
        <f t="shared" si="7"/>
        <v>4.0027447392497716E-2</v>
      </c>
      <c r="M102" s="3">
        <f t="shared" si="8"/>
        <v>1</v>
      </c>
      <c r="N102" s="3">
        <f t="shared" si="9"/>
        <v>1</v>
      </c>
    </row>
    <row r="103" spans="1:14" ht="14.25" customHeight="1" thickBot="1" x14ac:dyDescent="0.25">
      <c r="A103" s="18">
        <v>43298</v>
      </c>
      <c r="B103" s="19">
        <v>0.67989583333333325</v>
      </c>
      <c r="C103" s="20" t="s">
        <v>118</v>
      </c>
      <c r="D103" s="20" t="s">
        <v>114</v>
      </c>
      <c r="E103" s="21">
        <v>37.53</v>
      </c>
      <c r="F103" s="21">
        <v>37.6</v>
      </c>
      <c r="G103" s="21">
        <v>39.42</v>
      </c>
      <c r="H103" s="21">
        <v>39.83</v>
      </c>
      <c r="I103" s="21">
        <v>40.590000000000003</v>
      </c>
      <c r="J103" s="4">
        <f t="shared" si="5"/>
        <v>7.9521276595744733E-2</v>
      </c>
      <c r="K103" s="4">
        <f t="shared" si="6"/>
        <v>6.128430588862236E-2</v>
      </c>
      <c r="L103" s="4">
        <f t="shared" si="7"/>
        <v>8.1534772182254259E-2</v>
      </c>
      <c r="M103" s="3">
        <f t="shared" si="8"/>
        <v>1</v>
      </c>
      <c r="N103" s="3">
        <f t="shared" si="9"/>
        <v>1</v>
      </c>
    </row>
    <row r="104" spans="1:14" ht="13.5" customHeight="1" thickBot="1" x14ac:dyDescent="0.25">
      <c r="A104" s="18">
        <v>43298</v>
      </c>
      <c r="B104" s="19">
        <v>0.68752314814814808</v>
      </c>
      <c r="C104" s="20" t="s">
        <v>119</v>
      </c>
      <c r="D104" s="20" t="s">
        <v>114</v>
      </c>
      <c r="E104" s="21">
        <v>105.74</v>
      </c>
      <c r="F104" s="21">
        <v>107.64</v>
      </c>
      <c r="G104" s="21">
        <v>110.69</v>
      </c>
      <c r="H104" s="21">
        <v>110.99</v>
      </c>
      <c r="I104" s="21">
        <v>112.7</v>
      </c>
      <c r="J104" s="4">
        <f t="shared" si="5"/>
        <v>4.7008547008547029E-2</v>
      </c>
      <c r="K104" s="4">
        <f t="shared" si="6"/>
        <v>4.9650085114431627E-2</v>
      </c>
      <c r="L104" s="4">
        <f t="shared" si="7"/>
        <v>6.5821827123132295E-2</v>
      </c>
      <c r="M104" s="3">
        <f t="shared" si="8"/>
        <v>1</v>
      </c>
      <c r="N104" s="3">
        <f t="shared" si="9"/>
        <v>1</v>
      </c>
    </row>
    <row r="105" spans="1:14" ht="15.75" customHeight="1" thickBot="1" x14ac:dyDescent="0.25">
      <c r="A105" s="18">
        <v>43300</v>
      </c>
      <c r="B105" s="19">
        <v>0.66674768518518512</v>
      </c>
      <c r="C105" s="20" t="s">
        <v>120</v>
      </c>
      <c r="D105" s="20" t="s">
        <v>114</v>
      </c>
      <c r="E105" s="21">
        <v>21.27</v>
      </c>
      <c r="F105" s="21">
        <v>21.24</v>
      </c>
      <c r="G105" s="21">
        <v>21.17</v>
      </c>
      <c r="H105" s="21">
        <v>21.43</v>
      </c>
      <c r="I105" s="21">
        <v>21.43</v>
      </c>
      <c r="J105" s="4">
        <f t="shared" si="5"/>
        <v>8.9453860640301922E-3</v>
      </c>
      <c r="K105" s="4">
        <f t="shared" si="6"/>
        <v>7.5223319228961043E-3</v>
      </c>
      <c r="L105" s="4">
        <f t="shared" si="7"/>
        <v>7.5223319228961043E-3</v>
      </c>
      <c r="M105" s="3">
        <f t="shared" si="8"/>
        <v>1</v>
      </c>
      <c r="N105" s="3">
        <f t="shared" si="9"/>
        <v>1</v>
      </c>
    </row>
    <row r="106" spans="1:14" ht="15.75" customHeight="1" thickBot="1" x14ac:dyDescent="0.25">
      <c r="A106" s="18">
        <v>43301</v>
      </c>
      <c r="B106" s="19">
        <v>0.37501157407407404</v>
      </c>
      <c r="C106" s="20" t="s">
        <v>121</v>
      </c>
      <c r="D106" s="20" t="s">
        <v>114</v>
      </c>
      <c r="E106" s="21">
        <v>87.18</v>
      </c>
      <c r="F106" s="21">
        <v>87.41</v>
      </c>
      <c r="G106" s="21">
        <v>91.14</v>
      </c>
      <c r="H106" s="21">
        <v>91.63</v>
      </c>
      <c r="I106" s="21">
        <v>91.99</v>
      </c>
      <c r="J106" s="4">
        <f t="shared" si="5"/>
        <v>5.2396750943827917E-2</v>
      </c>
      <c r="K106" s="4">
        <f t="shared" si="6"/>
        <v>5.104381738930934E-2</v>
      </c>
      <c r="L106" s="4">
        <f t="shared" si="7"/>
        <v>5.5173204863500663E-2</v>
      </c>
      <c r="M106" s="3">
        <f t="shared" si="8"/>
        <v>1</v>
      </c>
      <c r="N106" s="3">
        <f t="shared" si="9"/>
        <v>1</v>
      </c>
    </row>
    <row r="107" spans="1:14" ht="15" customHeight="1" thickBot="1" x14ac:dyDescent="0.25">
      <c r="A107" s="18">
        <v>43304</v>
      </c>
      <c r="B107" s="19">
        <v>0.29201388888888891</v>
      </c>
      <c r="C107" s="20" t="s">
        <v>122</v>
      </c>
      <c r="D107" s="20" t="s">
        <v>114</v>
      </c>
      <c r="E107" s="21">
        <v>2.0699999999999998</v>
      </c>
      <c r="F107" s="21">
        <v>2.2799999999999998</v>
      </c>
      <c r="G107" s="21">
        <v>2.15</v>
      </c>
      <c r="H107" s="21">
        <v>2.2799999999999998</v>
      </c>
      <c r="I107" s="21">
        <v>2.2799999999999998</v>
      </c>
      <c r="J107" s="4">
        <f t="shared" si="5"/>
        <v>0</v>
      </c>
      <c r="K107" s="4">
        <f t="shared" si="6"/>
        <v>0.10144927536231883</v>
      </c>
      <c r="L107" s="4">
        <f t="shared" si="7"/>
        <v>0.10144927536231883</v>
      </c>
      <c r="M107" s="3">
        <f t="shared" si="8"/>
        <v>1</v>
      </c>
      <c r="N107" s="3">
        <f t="shared" si="9"/>
        <v>1</v>
      </c>
    </row>
    <row r="108" spans="1:14" ht="15" customHeight="1" thickBot="1" x14ac:dyDescent="0.25">
      <c r="A108" s="18">
        <v>43304</v>
      </c>
      <c r="B108" s="19">
        <v>0.4097337962962963</v>
      </c>
      <c r="C108" s="20" t="s">
        <v>123</v>
      </c>
      <c r="D108" s="20" t="s">
        <v>114</v>
      </c>
      <c r="E108" s="21">
        <v>47.78</v>
      </c>
      <c r="F108" s="21">
        <v>48.75</v>
      </c>
      <c r="G108" s="21">
        <v>50.05</v>
      </c>
      <c r="H108" s="21">
        <v>50.83</v>
      </c>
      <c r="I108" s="21">
        <v>51.87</v>
      </c>
      <c r="J108" s="4">
        <f t="shared" si="5"/>
        <v>6.3999999999999946E-2</v>
      </c>
      <c r="K108" s="4">
        <f t="shared" si="6"/>
        <v>6.3834240267894457E-2</v>
      </c>
      <c r="L108" s="4">
        <f t="shared" si="7"/>
        <v>8.5600669736291254E-2</v>
      </c>
      <c r="M108" s="3">
        <f t="shared" si="8"/>
        <v>1</v>
      </c>
      <c r="N108" s="3">
        <f t="shared" si="9"/>
        <v>1</v>
      </c>
    </row>
    <row r="109" spans="1:14" ht="15.75" thickBot="1" x14ac:dyDescent="0.25">
      <c r="A109" s="18">
        <v>43306</v>
      </c>
      <c r="B109" s="19">
        <v>0.2084027777777778</v>
      </c>
      <c r="C109" s="20" t="s">
        <v>124</v>
      </c>
      <c r="D109" s="20" t="s">
        <v>114</v>
      </c>
      <c r="E109" s="21">
        <v>111.02</v>
      </c>
      <c r="F109" s="21">
        <v>113.95</v>
      </c>
      <c r="G109" s="21">
        <v>116.81</v>
      </c>
      <c r="H109" s="21">
        <v>116.9</v>
      </c>
      <c r="I109" s="21">
        <v>117.62</v>
      </c>
      <c r="J109" s="4">
        <f t="shared" si="5"/>
        <v>3.2207108380868814E-2</v>
      </c>
      <c r="K109" s="4">
        <f t="shared" si="6"/>
        <v>5.2963430012610432E-2</v>
      </c>
      <c r="L109" s="4">
        <f t="shared" si="7"/>
        <v>5.9448747973338219E-2</v>
      </c>
      <c r="M109" s="3">
        <f t="shared" si="8"/>
        <v>1</v>
      </c>
      <c r="N109" s="3">
        <f t="shared" si="9"/>
        <v>1</v>
      </c>
    </row>
    <row r="110" spans="1:14" ht="15.75" thickBot="1" x14ac:dyDescent="0.25">
      <c r="A110" s="18">
        <v>43307</v>
      </c>
      <c r="B110" s="19">
        <v>0.21940972222222221</v>
      </c>
      <c r="C110" s="20" t="s">
        <v>125</v>
      </c>
      <c r="D110" s="20" t="s">
        <v>114</v>
      </c>
      <c r="E110" s="21">
        <v>59.42</v>
      </c>
      <c r="F110" s="21">
        <v>63</v>
      </c>
      <c r="G110" s="21">
        <v>63.58</v>
      </c>
      <c r="H110" s="21">
        <v>63.76</v>
      </c>
      <c r="I110" s="21">
        <v>64.87</v>
      </c>
      <c r="J110" s="4">
        <f t="shared" si="5"/>
        <v>2.9682539682539755E-2</v>
      </c>
      <c r="K110" s="4">
        <f t="shared" si="6"/>
        <v>7.3039380679905688E-2</v>
      </c>
      <c r="L110" s="4">
        <f t="shared" si="7"/>
        <v>9.1719959609559115E-2</v>
      </c>
      <c r="M110" s="3">
        <f t="shared" si="8"/>
        <v>1</v>
      </c>
      <c r="N110" s="3">
        <f t="shared" si="9"/>
        <v>1</v>
      </c>
    </row>
    <row r="111" spans="1:14" ht="15.75" thickBot="1" x14ac:dyDescent="0.25">
      <c r="A111" s="18">
        <v>43307</v>
      </c>
      <c r="B111" s="19">
        <v>0.27121527777777776</v>
      </c>
      <c r="C111" s="20" t="s">
        <v>126</v>
      </c>
      <c r="D111" s="20" t="s">
        <v>114</v>
      </c>
      <c r="E111" s="21">
        <v>24.77</v>
      </c>
      <c r="F111" s="21">
        <v>25.07</v>
      </c>
      <c r="G111" s="21">
        <v>25.7</v>
      </c>
      <c r="H111" s="21">
        <v>26.02</v>
      </c>
      <c r="I111" s="21">
        <v>26.1</v>
      </c>
      <c r="J111" s="4">
        <f t="shared" si="5"/>
        <v>4.1084962106102955E-2</v>
      </c>
      <c r="K111" s="4">
        <f t="shared" si="6"/>
        <v>5.0464271295922486E-2</v>
      </c>
      <c r="L111" s="4">
        <f t="shared" si="7"/>
        <v>5.3693984658861604E-2</v>
      </c>
      <c r="M111" s="3">
        <f t="shared" si="8"/>
        <v>1</v>
      </c>
      <c r="N111" s="3">
        <f t="shared" si="9"/>
        <v>1</v>
      </c>
    </row>
    <row r="112" spans="1:14" ht="15" customHeight="1" thickBot="1" x14ac:dyDescent="0.25">
      <c r="A112" s="18">
        <v>43307</v>
      </c>
      <c r="B112" s="19">
        <v>0.37534722222222222</v>
      </c>
      <c r="C112" s="20" t="s">
        <v>127</v>
      </c>
      <c r="D112" s="20" t="s">
        <v>114</v>
      </c>
      <c r="E112" s="21">
        <v>205.81</v>
      </c>
      <c r="F112" s="21">
        <v>205.91</v>
      </c>
      <c r="G112" s="21">
        <v>205.17</v>
      </c>
      <c r="H112" s="21">
        <v>206.9</v>
      </c>
      <c r="I112" s="21">
        <v>212.44</v>
      </c>
      <c r="J112" s="4">
        <f t="shared" si="5"/>
        <v>3.171288426982663E-2</v>
      </c>
      <c r="K112" s="4">
        <f t="shared" si="6"/>
        <v>5.2961469316359913E-3</v>
      </c>
      <c r="L112" s="4">
        <f t="shared" si="7"/>
        <v>3.2214178125455496E-2</v>
      </c>
      <c r="M112" s="3">
        <f t="shared" si="8"/>
        <v>1</v>
      </c>
      <c r="N112" s="3">
        <f t="shared" si="9"/>
        <v>1</v>
      </c>
    </row>
    <row r="113" spans="1:14" ht="15.75" thickBot="1" x14ac:dyDescent="0.25">
      <c r="A113" s="18">
        <v>43307</v>
      </c>
      <c r="B113" s="19">
        <v>0.59315972222222224</v>
      </c>
      <c r="C113" s="25" t="s">
        <v>128</v>
      </c>
      <c r="D113" s="20" t="s">
        <v>114</v>
      </c>
      <c r="E113" s="21">
        <v>59.39</v>
      </c>
      <c r="F113" s="21">
        <v>59.38</v>
      </c>
      <c r="G113" s="21">
        <v>60.65</v>
      </c>
      <c r="H113" s="21">
        <v>60.74</v>
      </c>
      <c r="I113" s="21">
        <v>61.47</v>
      </c>
      <c r="J113" s="4">
        <f t="shared" si="5"/>
        <v>3.5197036039070331E-2</v>
      </c>
      <c r="K113" s="4">
        <f t="shared" si="6"/>
        <v>2.2731099511702331E-2</v>
      </c>
      <c r="L113" s="4">
        <f t="shared" si="7"/>
        <v>3.5022731099511671E-2</v>
      </c>
      <c r="M113" s="3">
        <f t="shared" si="8"/>
        <v>1</v>
      </c>
      <c r="N113" s="3">
        <f t="shared" si="9"/>
        <v>1</v>
      </c>
    </row>
    <row r="114" spans="1:14" ht="15.75" thickBot="1" x14ac:dyDescent="0.25">
      <c r="A114" s="18">
        <v>43311</v>
      </c>
      <c r="B114" s="19">
        <v>0.28131944444444446</v>
      </c>
      <c r="C114" s="20" t="s">
        <v>129</v>
      </c>
      <c r="D114" s="20" t="s">
        <v>114</v>
      </c>
      <c r="E114" s="21">
        <v>227.34</v>
      </c>
      <c r="F114" s="21">
        <v>229.75</v>
      </c>
      <c r="G114" s="21">
        <v>225.02</v>
      </c>
      <c r="H114" s="21">
        <v>230.56</v>
      </c>
      <c r="I114" s="21">
        <v>230.56</v>
      </c>
      <c r="J114" s="4">
        <f t="shared" si="5"/>
        <v>3.5255712731229695E-3</v>
      </c>
      <c r="K114" s="4">
        <f t="shared" si="6"/>
        <v>1.4163807512976153E-2</v>
      </c>
      <c r="L114" s="4">
        <f t="shared" si="7"/>
        <v>1.4163807512976153E-2</v>
      </c>
      <c r="M114" s="3">
        <f t="shared" si="8"/>
        <v>1</v>
      </c>
      <c r="N114" s="3">
        <f t="shared" si="9"/>
        <v>1</v>
      </c>
    </row>
    <row r="115" spans="1:14" ht="15.75" thickBot="1" x14ac:dyDescent="0.25">
      <c r="A115" s="18">
        <v>43311</v>
      </c>
      <c r="B115" s="19">
        <v>0.29175925925925927</v>
      </c>
      <c r="C115" s="20" t="s">
        <v>130</v>
      </c>
      <c r="D115" s="20" t="s">
        <v>114</v>
      </c>
      <c r="E115" s="21">
        <v>48.27</v>
      </c>
      <c r="F115" s="26">
        <v>48.42</v>
      </c>
      <c r="G115" s="21">
        <v>47</v>
      </c>
      <c r="H115" s="21">
        <v>49.13</v>
      </c>
      <c r="I115" s="21">
        <v>49.45</v>
      </c>
      <c r="J115" s="4">
        <f t="shared" si="5"/>
        <v>2.1272201569599362E-2</v>
      </c>
      <c r="K115" s="4">
        <f t="shared" si="6"/>
        <v>1.7816449140252731E-2</v>
      </c>
      <c r="L115" s="4">
        <f t="shared" si="7"/>
        <v>2.4445825564532828E-2</v>
      </c>
      <c r="M115" s="3">
        <f t="shared" si="8"/>
        <v>1</v>
      </c>
      <c r="N115" s="3">
        <f t="shared" si="9"/>
        <v>1</v>
      </c>
    </row>
    <row r="116" spans="1:14" x14ac:dyDescent="0.25">
      <c r="F116" s="3"/>
      <c r="G116" s="3"/>
      <c r="H116" s="3"/>
      <c r="I116" s="3"/>
      <c r="J116" s="3"/>
    </row>
    <row r="117" spans="1:14" x14ac:dyDescent="0.25">
      <c r="A117" s="7" t="s">
        <v>131</v>
      </c>
      <c r="B117" s="27"/>
      <c r="C117" s="27"/>
      <c r="D117" s="27"/>
      <c r="E117" s="27"/>
      <c r="F117" s="28"/>
      <c r="G117" s="28"/>
      <c r="H117" s="28"/>
      <c r="I117" s="28"/>
      <c r="J117" s="3"/>
    </row>
    <row r="118" spans="1:14" ht="15" customHeight="1" x14ac:dyDescent="0.25">
      <c r="A118" s="29" t="s">
        <v>132</v>
      </c>
      <c r="B118" s="30"/>
      <c r="C118" s="30"/>
      <c r="D118" s="30"/>
      <c r="E118" s="30"/>
      <c r="F118" s="30"/>
      <c r="G118" s="30"/>
      <c r="H118" s="30"/>
      <c r="I118" s="30"/>
      <c r="J118" s="3"/>
    </row>
    <row r="119" spans="1:14" x14ac:dyDescent="0.25">
      <c r="A119" s="30"/>
      <c r="B119" s="30"/>
      <c r="C119" s="30"/>
      <c r="D119" s="30"/>
      <c r="E119" s="30"/>
      <c r="F119" s="30"/>
      <c r="G119" s="30"/>
      <c r="H119" s="30"/>
      <c r="I119" s="30"/>
      <c r="J119" s="3"/>
    </row>
    <row r="120" spans="1:14" x14ac:dyDescent="0.25">
      <c r="A120" s="30"/>
      <c r="B120" s="30"/>
      <c r="C120" s="30"/>
      <c r="D120" s="30"/>
      <c r="E120" s="30"/>
      <c r="F120" s="30"/>
      <c r="G120" s="30"/>
      <c r="H120" s="30"/>
      <c r="I120" s="30"/>
      <c r="J120" s="3"/>
    </row>
    <row r="121" spans="1:14" x14ac:dyDescent="0.25">
      <c r="A121" s="30"/>
      <c r="B121" s="30"/>
      <c r="C121" s="30"/>
      <c r="D121" s="30"/>
      <c r="E121" s="30"/>
      <c r="F121" s="30"/>
      <c r="G121" s="30"/>
      <c r="H121" s="30"/>
      <c r="I121" s="30"/>
      <c r="J121" s="3"/>
    </row>
    <row r="122" spans="1:14" x14ac:dyDescent="0.25">
      <c r="A122" s="30"/>
      <c r="B122" s="30"/>
      <c r="C122" s="30"/>
      <c r="D122" s="30"/>
      <c r="E122" s="30"/>
      <c r="F122" s="30"/>
      <c r="G122" s="30"/>
      <c r="H122" s="30"/>
      <c r="I122" s="30"/>
      <c r="J122" s="3"/>
    </row>
    <row r="123" spans="1:14" x14ac:dyDescent="0.25">
      <c r="A123" s="30"/>
      <c r="B123" s="30"/>
      <c r="C123" s="30"/>
      <c r="D123" s="30"/>
      <c r="E123" s="30"/>
      <c r="F123" s="30"/>
      <c r="G123" s="30"/>
      <c r="H123" s="30"/>
      <c r="I123" s="30"/>
      <c r="J123" s="3"/>
    </row>
    <row r="124" spans="1:14" x14ac:dyDescent="0.25">
      <c r="A124" s="30"/>
      <c r="B124" s="30"/>
      <c r="C124" s="30"/>
      <c r="D124" s="30"/>
      <c r="E124" s="30"/>
      <c r="F124" s="30"/>
      <c r="G124" s="30"/>
      <c r="H124" s="30"/>
      <c r="I124" s="30"/>
      <c r="J124" s="3"/>
    </row>
    <row r="125" spans="1:14" x14ac:dyDescent="0.25">
      <c r="A125" s="30"/>
      <c r="B125" s="30"/>
      <c r="C125" s="30"/>
      <c r="D125" s="30"/>
      <c r="E125" s="30"/>
      <c r="F125" s="30"/>
      <c r="G125" s="30"/>
      <c r="H125" s="30"/>
      <c r="I125" s="30"/>
      <c r="J125" s="3"/>
    </row>
    <row r="126" spans="1:14" x14ac:dyDescent="0.25">
      <c r="A126" s="30"/>
      <c r="B126" s="30"/>
      <c r="C126" s="30"/>
      <c r="D126" s="30"/>
      <c r="E126" s="30"/>
      <c r="F126" s="30"/>
      <c r="G126" s="30"/>
      <c r="H126" s="30"/>
      <c r="I126" s="30"/>
    </row>
    <row r="127" spans="1:14" x14ac:dyDescent="0.25">
      <c r="A127" s="30"/>
      <c r="B127" s="30"/>
      <c r="C127" s="30"/>
      <c r="D127" s="30"/>
      <c r="E127" s="30"/>
      <c r="F127" s="30"/>
      <c r="G127" s="30"/>
      <c r="H127" s="30"/>
      <c r="I127" s="30"/>
    </row>
    <row r="128" spans="1:14" x14ac:dyDescent="0.25">
      <c r="A128" s="30"/>
      <c r="B128" s="30"/>
      <c r="C128" s="30"/>
      <c r="D128" s="30"/>
      <c r="E128" s="30"/>
      <c r="F128" s="30"/>
      <c r="G128" s="30"/>
      <c r="H128" s="30"/>
      <c r="I128" s="30"/>
    </row>
    <row r="129" spans="1:9" x14ac:dyDescent="0.25">
      <c r="A129" s="30"/>
      <c r="B129" s="30"/>
      <c r="C129" s="30"/>
      <c r="D129" s="30"/>
      <c r="E129" s="30"/>
      <c r="F129" s="30"/>
      <c r="G129" s="30"/>
      <c r="H129" s="30"/>
      <c r="I129" s="30"/>
    </row>
    <row r="130" spans="1:9" x14ac:dyDescent="0.25">
      <c r="A130" s="30"/>
      <c r="B130" s="30"/>
      <c r="C130" s="30"/>
      <c r="D130" s="30"/>
      <c r="E130" s="30"/>
      <c r="F130" s="30"/>
      <c r="G130" s="30"/>
      <c r="H130" s="30"/>
      <c r="I130" s="30"/>
    </row>
    <row r="131" spans="1:9" x14ac:dyDescent="0.25">
      <c r="A131" s="27"/>
      <c r="B131" s="27"/>
      <c r="C131" s="27"/>
      <c r="D131" s="27"/>
      <c r="E131" s="27"/>
      <c r="F131" s="28"/>
      <c r="G131" s="28"/>
      <c r="H131" s="28"/>
      <c r="I131" s="28"/>
    </row>
    <row r="132" spans="1:9" x14ac:dyDescent="0.25">
      <c r="A132" s="15" t="s">
        <v>133</v>
      </c>
      <c r="B132" s="27"/>
      <c r="C132" s="27"/>
      <c r="D132" s="27"/>
      <c r="E132" s="27"/>
      <c r="F132" s="28"/>
      <c r="G132" s="28"/>
      <c r="H132" s="28"/>
      <c r="I132" s="28"/>
    </row>
    <row r="136" spans="1:9" ht="15" customHeight="1" x14ac:dyDescent="0.25"/>
    <row r="157" ht="15" customHeight="1" x14ac:dyDescent="0.25"/>
    <row r="159" ht="15.75" customHeight="1" x14ac:dyDescent="0.25"/>
    <row r="160" ht="15" customHeight="1" x14ac:dyDescent="0.25"/>
    <row r="170" ht="15" customHeight="1" x14ac:dyDescent="0.25"/>
    <row r="177" ht="15" customHeight="1" x14ac:dyDescent="0.25"/>
  </sheetData>
  <dataConsolidate/>
  <mergeCells count="1">
    <mergeCell ref="A118:I1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Bobo</cp:lastModifiedBy>
  <dcterms:created xsi:type="dcterms:W3CDTF">2017-09-27T13:22:04Z</dcterms:created>
  <dcterms:modified xsi:type="dcterms:W3CDTF">2018-08-29T20:47:39Z</dcterms:modified>
</cp:coreProperties>
</file>